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1"/>
  </bookViews>
  <sheets>
    <sheet name="Справочная информация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4.1" sheetId="12" r:id="rId12"/>
    <sheet name="4.2" sheetId="13" r:id="rId13"/>
    <sheet name="ЦОК" sheetId="14" state="hidden" r:id="rId14"/>
    <sheet name="Тр ЭлЭн" sheetId="15" state="hidden" r:id="rId15"/>
    <sheet name="таб.1.1 (СОТиН)" sheetId="16" state="hidden" r:id="rId16"/>
    <sheet name="Юристы" sheetId="17" state="hidden" r:id="rId17"/>
    <sheet name="ТП" sheetId="18" state="hidden" r:id="rId18"/>
    <sheet name="Дисп.Сл" sheetId="19" state="hidden" r:id="rId19"/>
    <sheet name="Лист1" sheetId="20" state="hidden" r:id="rId20"/>
  </sheets>
  <definedNames>
    <definedName name="_xlnm.Print_Titles" localSheetId="4">'2.1'!$18:$18</definedName>
    <definedName name="_xlnm.Print_Titles" localSheetId="5">'2.2'!$7:$7</definedName>
    <definedName name="_xlnm.Print_Titles" localSheetId="6">'2.3'!$8:$8</definedName>
    <definedName name="_xlnm.Print_Titles" localSheetId="7">'2.4'!$8:$8</definedName>
    <definedName name="_xlnm.Print_Area" localSheetId="1">'1.1'!$A$2:$E$28</definedName>
    <definedName name="_xlnm.Print_Area" localSheetId="2">'1.2'!$A$1:$B$11</definedName>
    <definedName name="_xlnm.Print_Area" localSheetId="3">'1.3'!$A$1:$I$15</definedName>
    <definedName name="_xlnm.Print_Area" localSheetId="4">'2.1'!$A$1:$H$48</definedName>
    <definedName name="_xlnm.Print_Area" localSheetId="6">'2.3'!$A$1:$G$41</definedName>
    <definedName name="_xlnm.Print_Area" localSheetId="7">'2.4'!$A$1:$H$51</definedName>
    <definedName name="_xlnm.Print_Area" localSheetId="8">'3.1'!$A$1:$G$20</definedName>
    <definedName name="_xlnm.Print_Area" localSheetId="11">'4.1'!$A$1:$G$24</definedName>
    <definedName name="_xlnm.Print_Area" localSheetId="0">'Справочная информация'!$A$1:$B$5</definedName>
    <definedName name="_xlnm.Print_Area" localSheetId="13">'ЦОК'!$A$5:$E$46</definedName>
  </definedNames>
  <calcPr fullCalcOnLoad="1"/>
</workbook>
</file>

<file path=xl/sharedStrings.xml><?xml version="1.0" encoding="utf-8"?>
<sst xmlns="http://schemas.openxmlformats.org/spreadsheetml/2006/main" count="737" uniqueCount="352">
  <si>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</si>
  <si>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</si>
  <si>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</si>
  <si>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</si>
  <si>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</si>
  <si>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</si>
  <si>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</si>
  <si>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Предлагаемое плановое значение показателя уровня качества оказываемых услуг территориальной сетевой организацией</t>
  </si>
  <si>
    <t>№
п/п</t>
  </si>
  <si>
    <t>Наименование территориальной сетевой организации (подразделения/филиала)</t>
  </si>
  <si>
    <t>Число, шт.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</si>
  <si>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</si>
  <si>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</si>
  <si>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</si>
  <si>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</si>
  <si>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</si>
  <si>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</si>
  <si>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</si>
  <si>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</si>
  <si>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</si>
  <si>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</si>
  <si>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</si>
  <si>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</si>
  <si>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</si>
  <si>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</si>
  <si>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</si>
  <si>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(наименование территориальной сетевой организации)</t>
  </si>
  <si>
    <t>Значение показателя на: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</si>
  <si>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</si>
  <si>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</si>
  <si>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</si>
  <si>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</si>
  <si>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</si>
  <si>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</si>
  <si>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</si>
  <si>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</si>
  <si>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</si>
  <si>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</si>
  <si>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</si>
  <si>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</si>
  <si>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</si>
  <si>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</si>
  <si>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</si>
  <si>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</si>
  <si>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</si>
  <si>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</si>
  <si>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</si>
  <si>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</si>
  <si>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</si>
  <si>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</si>
  <si>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</si>
  <si>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</si>
  <si>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</si>
  <si>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</si>
  <si>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</si>
  <si>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</si>
  <si>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</si>
  <si>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</si>
  <si>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</si>
  <si>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</si>
  <si>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</si>
  <si>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</si>
  <si>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</si>
  <si>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</si>
  <si>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</si>
  <si>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</si>
  <si>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</si>
  <si>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t>Форма 2.2 - Расчет значения индикатора исполнительности</t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</si>
  <si>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</si>
  <si>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</si>
  <si>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</si>
  <si>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</si>
  <si>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</si>
  <si>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</si>
  <si>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</si>
  <si>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в том числе:</t>
  </si>
  <si>
    <t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</si>
  <si>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(наименование электросетевой организации)</t>
  </si>
  <si>
    <t>Наименование
показателя</t>
  </si>
  <si>
    <t>Описание (обоснование)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</si>
  <si>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</si>
  <si>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</si>
  <si>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Форма 1.2 - Расчет показателя средней продолжительности прекращений передачи электрической энергии</t>
  </si>
  <si>
    <t>Приложение № 1</t>
  </si>
  <si>
    <t>ИСПОЛЬЗУЕМЫЕ ДЛЯ РАСЧЕТА ЗНАЧЕНИЯ ПОКАЗАТЕЛЯ УРОВНЯ НАДЕЖНОСТИ ОКАЗЫВАЕМЫХ УСЛУГ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</si>
  <si>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</si>
  <si>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</si>
  <si>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</si>
  <si>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</si>
  <si>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</si>
  <si>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</si>
  <si>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</si>
  <si>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</si>
  <si>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</si>
  <si>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</si>
  <si>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</si>
  <si>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</si>
  <si>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</si>
  <si>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</si>
  <si>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</si>
  <si>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</si>
  <si>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</si>
  <si>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</si>
  <si>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</si>
  <si>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</si>
  <si>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</si>
  <si>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</si>
  <si>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</si>
  <si>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</si>
  <si>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</si>
  <si>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</si>
  <si>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</si>
  <si>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</si>
  <si>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</si>
  <si>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</si>
  <si>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</si>
  <si>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</si>
  <si>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</si>
  <si>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</si>
  <si>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</si>
  <si>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</si>
  <si>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</si>
  <si>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</si>
  <si>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</si>
  <si>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</si>
  <si>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</si>
  <si>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</si>
  <si>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</si>
  <si>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</si>
  <si>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</si>
  <si>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</si>
  <si>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</si>
  <si>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</si>
  <si>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</si>
  <si>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</si>
  <si>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</si>
  <si>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</si>
  <si>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</si>
  <si>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</si>
  <si>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</si>
  <si>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</si>
  <si>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</si>
  <si>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</si>
  <si>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</si>
  <si>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</si>
  <si>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</si>
  <si>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</si>
  <si>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,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</si>
  <si>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</si>
  <si>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</si>
  <si>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</si>
  <si>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</si>
  <si>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</si>
  <si>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</si>
  <si>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</si>
  <si>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</si>
  <si>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</si>
  <si>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</si>
  <si>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</si>
  <si>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</si>
  <si>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</si>
  <si>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</si>
  <si>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</si>
  <si>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</si>
  <si>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</si>
  <si>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</si>
  <si>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</si>
  <si>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</si>
  <si>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</si>
  <si>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</si>
  <si>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</si>
  <si>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</si>
  <si>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</si>
  <si>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</si>
  <si>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</si>
  <si>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</si>
  <si>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</si>
  <si>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</si>
  <si>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</si>
  <si>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</si>
  <si>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</si>
  <si>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</si>
  <si>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</si>
  <si>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</si>
  <si>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</si>
  <si>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</si>
  <si>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</si>
  <si>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</si>
  <si>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</si>
  <si>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</si>
  <si>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</si>
  <si>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</si>
  <si>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</si>
  <si>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</si>
  <si>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</si>
  <si>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</si>
  <si>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</si>
  <si>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</si>
  <si>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</si>
  <si>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</si>
  <si>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</si>
  <si>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</si>
  <si>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</si>
  <si>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</si>
  <si>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</si>
  <si>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</si>
  <si>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</si>
  <si>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</si>
  <si>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</si>
  <si>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</si>
  <si>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</si>
  <si>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</si>
  <si>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</si>
  <si>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</si>
  <si>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</si>
  <si>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</si>
  <si>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</si>
  <si>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</si>
  <si>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</si>
  <si>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</si>
  <si>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</si>
  <si>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</si>
  <si>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</si>
  <si>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</si>
  <si>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</si>
  <si>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</si>
  <si>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</si>
  <si>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</si>
  <si>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</si>
  <si>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</si>
  <si>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</si>
  <si>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</si>
  <si>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</si>
  <si>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</si>
  <si>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</si>
  <si>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</si>
  <si>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</si>
  <si>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</si>
  <si>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</si>
  <si>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Форма 4.2 - Расчет обобщенного показателя уровня надежности и качества оказываемых услуг</t>
  </si>
  <si>
    <t>№ формулы Методических указаний</t>
  </si>
  <si>
    <t>Форма 4.1 – Показатели уровня надежности и уровня качества оказываемых услуг электросетевой организации</t>
  </si>
  <si>
    <r>
      <t>1.</t>
    </r>
  </si>
  <si>
    <t>(1)</t>
  </si>
  <si>
    <t>2. 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</si>
  <si>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</si>
  <si>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3.</t>
    </r>
  </si>
  <si>
    <r>
      <t>Показатель уровня качества оказываемых 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</si>
  <si>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4. </t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</si>
  <si>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</si>
  <si>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5. </t>
  </si>
  <si>
    <r>
      <t>Плановое значение показателя 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</si>
  <si>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6.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</si>
  <si>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</si>
  <si>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7.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</si>
  <si>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</si>
  <si>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п.5.1 Методических указаний</t>
  </si>
  <si>
    <r>
      <t>8.</t>
    </r>
  </si>
  <si>
    <r>
      <t>9.</t>
    </r>
  </si>
  <si>
    <t>* Информация предоставляется справочно.</t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</si>
  <si>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</si>
  <si>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</si>
  <si>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</si>
  <si>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</si>
  <si>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</si>
  <si>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</si>
  <si>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</si>
  <si>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</si>
  <si>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</si>
  <si>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Мероприятия,
направленные
на улучшение показателя *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</si>
  <si>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</si>
  <si>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</si>
  <si>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</si>
  <si>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</si>
  <si>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Приложение № 3</t>
  </si>
  <si>
    <t>Приложение № 4</t>
  </si>
  <si>
    <t>ИСПОЛЬЗУЕМЫЕ ДЛЯ РАСЧЕТА ЗНАЧЕНИЯ ПОКАЗАТЕЛЯ УРОВНЯ
КАЧЕСТВА ОКАЗЫВАЕМЫХ УСЛУГ ОРГАНИЗАЦИИ ПО УПРАВЛЕНИЮ
ЕДИНОЙ (НАЦИОНАЛЬНОЙ) ОБЩЕРОССИЙСКОЙ ЭЛЕКТРИЧЕСКОЙ СЕТЬЮ</t>
  </si>
  <si>
    <t>ФОРМА,</t>
  </si>
  <si>
    <t>ИСПОЛЬЗУЕМАЯ ДЛЯ РАСЧЕТА ОБОБЩЕННОГО ПОКАЗАТЕЛЯ
 УРОВНЯ НАДЕЖНОСТИ И КАЧЕСТВА ОКАЗЫВАЕМЫХ УСЛУГ</t>
  </si>
  <si>
    <t>Основные нормативные правовые акты по порядку расчета показателей надежности и качества оказываемых услуг:</t>
  </si>
  <si>
    <t>Справочная информация</t>
  </si>
  <si>
    <t>Итого: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</si>
  <si>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</si>
  <si>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</si>
  <si>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</si>
  <si>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 xml:space="preserve">2016 год план </t>
  </si>
  <si>
    <t xml:space="preserve">2017 год план </t>
  </si>
  <si>
    <t>0.0%</t>
  </si>
  <si>
    <t>2015 год план</t>
  </si>
  <si>
    <t>2016 год план</t>
  </si>
  <si>
    <t>2017 год план</t>
  </si>
  <si>
    <t xml:space="preserve">2018 год план </t>
  </si>
  <si>
    <t>2018 год план</t>
  </si>
  <si>
    <t>приказ Министерства энергетики РФ от 14.10.2013 № 718 "Об утверждении методических указаний по расчету уровня надежности и качества…";</t>
  </si>
  <si>
    <t>Приведенные формы утверждены приказом Министерства энергетики РФ от 14.10.2013 № 718 "Об утверждении методических указаний по расчету уровня надежности и качества…". Порядок заполнения указанных форм описан в данном приказе.</t>
  </si>
  <si>
    <t xml:space="preserve">Базовым годом для расчета являются фактические показатели за 2015 год, на основе которых организацией осуществляется расчет плановых показателей на 2016, 2017 и 2018 годы. </t>
  </si>
  <si>
    <t>Директор ООО "Архсвет"</t>
  </si>
  <si>
    <t>С.В.Истомин</t>
  </si>
  <si>
    <t>1. Регулярное проведение профилактических работ на оборудовании;                                2. Модернизация оборудования;                                 3. Повышение квалификации обслуживающего персонала.</t>
  </si>
  <si>
    <t>1. Оптимизация работы с заявками на технологическое подключение;                                 2. Сокращение сроков выполнения работ по технологическому присоединению;                              3. Проведение экспертизы проектов технологического присоединения.</t>
  </si>
  <si>
    <t>ООО "Архсвет"</t>
  </si>
  <si>
    <t>1.3.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</si>
  <si>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</si>
  <si>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 xml:space="preserve"> Соблюдение сроков по процедурам взаимодействия с потребителями услуг (заявителями) - всего</t>
  </si>
  <si>
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</si>
  <si>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</si>
  <si>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</si>
  <si>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Итого по индикатору исполнительности</t>
  </si>
  <si>
    <t xml:space="preserve">1.2.а) </t>
  </si>
  <si>
    <t>1.2.б)</t>
  </si>
  <si>
    <t>Форма 3.1 - Отчетные данные по выполнению заявок на технологическое
 присоединение к сети, в период 2015 года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</si>
  <si>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 заяв 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</si>
  <si>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 нс заяв тпр)</t>
  </si>
  <si>
    <t>Показатель качества рассмотрения заявок на технологическое присоединение к сети (П заяв тпр)</t>
  </si>
  <si>
    <t xml:space="preserve">Форма 3.2 - Отчетные данные для расчета значения показателя качества исполнения договоров об осуществлении                 технологического присоединения заявителей   к сети, в период 2015
</t>
  </si>
  <si>
    <t>Показатель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</si>
  <si>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 сд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</si>
  <si>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 нс сд тпр)</t>
  </si>
  <si>
    <t>Показатель качества исполнения договоров об осуществлении технологического присоединения заявителей к сети (П нс тпр)</t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</si>
  <si>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 в период2015 г.
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</si>
  <si>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 н тпр)</t>
  </si>
  <si>
    <t>Общее число заявок на технологическое присоединение к сети, поданных заявителями в соответствующий расчетный период, десятки шт. (N очз 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</si>
  <si>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 (П нпа тпр)</t>
  </si>
  <si>
    <t>(2.1)</t>
  </si>
  <si>
    <t>(4)</t>
  </si>
  <si>
    <t>(3.1)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</si>
  <si>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</si>
  <si>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</si>
  <si>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t>N формулы методических указаний</t>
  </si>
  <si>
    <t>1. Коэффициент значимости показателя уровня надежности оказываемых услуг, альфа</t>
  </si>
  <si>
    <t>Для организации по управлению единой национальной (общероссийской) электрической сетью:</t>
  </si>
  <si>
    <t>Для территориальной сетевой организации:</t>
  </si>
  <si>
    <t>альфа = 0,65</t>
  </si>
  <si>
    <t>2. Коэффициент значимости показателя уровня надежности оказываемых услуг, бета</t>
  </si>
  <si>
    <t>бета = 0,25</t>
  </si>
  <si>
    <t>3. Коэффициент значимости показателя уровня надежности оказываемых услуг, бета1</t>
  </si>
  <si>
    <t>Для территориальной сетевой организации бета1 = 0,25</t>
  </si>
  <si>
    <t>4. Коэффициент значимости показателя уровня надежности оказываемых услуг, бета2</t>
  </si>
  <si>
    <t>Для территориальной сетевой организации бета2 = 0,1</t>
  </si>
  <si>
    <t>пп. 5.1</t>
  </si>
  <si>
    <t>Для организации по управлению единой национальной (общероссийской) электрической сетью</t>
  </si>
  <si>
    <t>9. Обобщенный показатель уровня надежности и качества оказываемых услуг, </t>
  </si>
  <si>
    <t>5. Оценка достижения показателя уровня надежности оказываемых услуг, К над</t>
  </si>
  <si>
    <t>6. Оценка достижения показателя уровня надежности оказываемых услуг, К кач</t>
  </si>
  <si>
    <t>7. Оценка достижения показателя уровня надежности оказываемых услуг, К кач1</t>
  </si>
  <si>
    <t>8. Оценка достижения показателя уровня надежности оказываемых услуг, Ккач2 </t>
  </si>
  <si>
    <t>Форма 1.1 - Журнал учета текущей информации о прекращении передачи 
электрической энергии для потребителей услуг ООО "Архсвет" за 2016 год</t>
  </si>
  <si>
    <t>Обосновывающие данные для расчета * (по Журналу учёта технологических нарушений)</t>
  </si>
  <si>
    <r>
      <t xml:space="preserve">Максимальное за расчетный период  </t>
    </r>
    <r>
      <rPr>
        <u val="single"/>
        <sz val="12"/>
        <rFont val="Times New Roman"/>
        <family val="1"/>
      </rPr>
      <t>2016 г.</t>
    </r>
    <r>
      <rPr>
        <sz val="12"/>
        <rFont val="Times New Roman"/>
        <family val="1"/>
      </rPr>
      <t xml:space="preserve">  число точек присоединения</t>
    </r>
  </si>
  <si>
    <t>2016 год факт</t>
  </si>
  <si>
    <t>2</t>
  </si>
  <si>
    <t>1. Модернизация сайта в сети Интернет для организации обратной связи с потребителями;                              2. Сокращение сроков реагирования на заявления потребителей;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</si>
</sst>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"/>
    <numFmt numFmtId="165" formatCode="#,##0.0000000000000"/>
    <numFmt numFmtId="166" formatCode="#,##0.000000000000"/>
    <numFmt numFmtId="167" formatCode="#,##0.00000000000"/>
    <numFmt numFmtId="168" formatCode="#,##0.0000000000"/>
    <numFmt numFmtId="169" formatCode="#,##0.000000000"/>
    <numFmt numFmtId="170" formatCode="#,##0.00000000"/>
    <numFmt numFmtId="171" formatCode="#,##0.0000000"/>
    <numFmt numFmtId="172" formatCode="#,##0.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F400]h:mm:ss\ AM/PM"/>
    <numFmt numFmtId="181" formatCode="[h]:mm:ss;@"/>
    <numFmt numFmtId="182" formatCode="0.0%"/>
    <numFmt numFmtId="183" formatCode="0.000%"/>
    <numFmt numFmtId="184" formatCode="0.000000000"/>
    <numFmt numFmtId="185" formatCode="#,##0.000"/>
    <numFmt numFmtId="186" formatCode="#,##0.0000"/>
    <numFmt numFmtId="187" formatCode="#,##0.0"/>
    <numFmt numFmtId="188" formatCode="0.0000000000"/>
    <numFmt numFmtId="189" formatCode="0.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1" fillId="0" borderId="11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Continuous" vertical="center" wrapText="1"/>
    </xf>
    <xf numFmtId="0" fontId="2" fillId="0" borderId="0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2" fillId="0" borderId="1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11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182" fontId="6" fillId="0" borderId="10" xfId="57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 quotePrefix="1">
      <alignment horizontal="center" vertical="top"/>
    </xf>
    <xf numFmtId="4" fontId="15" fillId="0" borderId="2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" wrapText="1"/>
    </xf>
    <xf numFmtId="3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Continuous" vertical="center"/>
    </xf>
    <xf numFmtId="0" fontId="1" fillId="0" borderId="36" xfId="0" applyNumberFormat="1" applyFont="1" applyBorder="1" applyAlignment="1">
      <alignment horizontal="centerContinuous" vertical="center"/>
    </xf>
    <xf numFmtId="0" fontId="1" fillId="0" borderId="25" xfId="0" applyNumberFormat="1" applyFont="1" applyBorder="1" applyAlignment="1">
      <alignment horizontal="center" vertical="top" wrapText="1"/>
    </xf>
    <xf numFmtId="3" fontId="1" fillId="0" borderId="26" xfId="0" applyNumberFormat="1" applyFont="1" applyFill="1" applyBorder="1" applyAlignment="1" quotePrefix="1">
      <alignment horizontal="center" vertical="top"/>
    </xf>
    <xf numFmtId="0" fontId="1" fillId="0" borderId="28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Continuous" wrapText="1"/>
    </xf>
    <xf numFmtId="0" fontId="8" fillId="0" borderId="38" xfId="0" applyNumberFormat="1" applyFont="1" applyBorder="1" applyAlignment="1">
      <alignment horizontal="centerContinuous" wrapText="1"/>
    </xf>
    <xf numFmtId="0" fontId="8" fillId="0" borderId="39" xfId="0" applyNumberFormat="1" applyFont="1" applyBorder="1" applyAlignment="1">
      <alignment horizontal="centerContinuous" wrapText="1"/>
    </xf>
    <xf numFmtId="0" fontId="1" fillId="0" borderId="40" xfId="0" applyNumberFormat="1" applyFont="1" applyBorder="1" applyAlignment="1">
      <alignment horizontal="center" vertical="top" wrapText="1"/>
    </xf>
    <xf numFmtId="0" fontId="20" fillId="0" borderId="35" xfId="0" applyFont="1" applyBorder="1" applyAlignment="1">
      <alignment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left"/>
    </xf>
    <xf numFmtId="0" fontId="8" fillId="0" borderId="41" xfId="0" applyFont="1" applyBorder="1" applyAlignment="1">
      <alignment horizontal="centerContinuous" wrapText="1"/>
    </xf>
    <xf numFmtId="0" fontId="2" fillId="0" borderId="42" xfId="0" applyFont="1" applyBorder="1" applyAlignment="1">
      <alignment horizontal="centerContinuous" wrapText="1"/>
    </xf>
    <xf numFmtId="0" fontId="8" fillId="0" borderId="43" xfId="0" applyFont="1" applyBorder="1" applyAlignment="1">
      <alignment horizontal="centerContinuous" wrapText="1"/>
    </xf>
    <xf numFmtId="0" fontId="2" fillId="0" borderId="44" xfId="0" applyFont="1" applyBorder="1" applyAlignment="1">
      <alignment horizontal="centerContinuous" wrapText="1"/>
    </xf>
    <xf numFmtId="0" fontId="2" fillId="0" borderId="45" xfId="0" applyFont="1" applyBorder="1" applyAlignment="1">
      <alignment horizontal="centerContinuous" wrapText="1"/>
    </xf>
    <xf numFmtId="0" fontId="9" fillId="0" borderId="30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Continuous" vertical="center" wrapText="1"/>
    </xf>
    <xf numFmtId="0" fontId="6" fillId="0" borderId="47" xfId="0" applyFont="1" applyBorder="1" applyAlignment="1">
      <alignment horizontal="centerContinuous" vertical="center" wrapText="1"/>
    </xf>
    <xf numFmtId="0" fontId="1" fillId="0" borderId="47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Continuous" vertical="center" wrapText="1"/>
    </xf>
    <xf numFmtId="0" fontId="6" fillId="0" borderId="33" xfId="0" applyFont="1" applyBorder="1" applyAlignment="1">
      <alignment horizontal="centerContinuous" vertical="center" wrapText="1"/>
    </xf>
    <xf numFmtId="0" fontId="6" fillId="0" borderId="34" xfId="0" applyFont="1" applyBorder="1" applyAlignment="1">
      <alignment horizontal="centerContinuous" vertical="center" wrapText="1"/>
    </xf>
    <xf numFmtId="0" fontId="9" fillId="0" borderId="4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wrapText="1"/>
    </xf>
    <xf numFmtId="0" fontId="9" fillId="0" borderId="35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left" wrapText="1"/>
    </xf>
    <xf numFmtId="0" fontId="6" fillId="0" borderId="0" xfId="0" applyFont="1" applyAlignment="1">
      <alignment/>
    </xf>
    <xf numFmtId="0" fontId="3" fillId="0" borderId="26" xfId="0" applyFont="1" applyBorder="1" applyAlignment="1">
      <alignment horizontal="center" vertical="center" wrapText="1"/>
    </xf>
    <xf numFmtId="185" fontId="3" fillId="0" borderId="26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9" xfId="0" applyNumberFormat="1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wrapText="1"/>
    </xf>
    <xf numFmtId="0" fontId="3" fillId="0" borderId="50" xfId="0" applyNumberFormat="1" applyFont="1" applyBorder="1" applyAlignment="1">
      <alignment horizontal="left" vertical="center"/>
    </xf>
    <xf numFmtId="0" fontId="23" fillId="0" borderId="26" xfId="0" applyFont="1" applyBorder="1" applyAlignment="1">
      <alignment horizontal="center"/>
    </xf>
    <xf numFmtId="0" fontId="3" fillId="0" borderId="43" xfId="0" applyNumberFormat="1" applyFont="1" applyBorder="1" applyAlignment="1">
      <alignment horizontal="left" vertical="center"/>
    </xf>
    <xf numFmtId="177" fontId="24" fillId="0" borderId="2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172" fontId="3" fillId="0" borderId="0" xfId="0" applyNumberFormat="1" applyFont="1" applyBorder="1" applyAlignment="1">
      <alignment horizontal="centerContinuous" vertical="center"/>
    </xf>
    <xf numFmtId="0" fontId="3" fillId="0" borderId="4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13" xfId="0" applyFont="1" applyFill="1" applyBorder="1" applyAlignment="1">
      <alignment horizontal="centerContinuous" vertical="top"/>
    </xf>
    <xf numFmtId="0" fontId="3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30" xfId="0" applyFont="1" applyBorder="1" applyAlignment="1">
      <alignment horizontal="center" vertical="top"/>
    </xf>
    <xf numFmtId="0" fontId="3" fillId="0" borderId="20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16" fontId="3" fillId="0" borderId="25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indent="2"/>
    </xf>
    <xf numFmtId="182" fontId="3" fillId="0" borderId="10" xfId="57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wrapText="1" indent="2"/>
    </xf>
    <xf numFmtId="0" fontId="3" fillId="0" borderId="25" xfId="0" applyFont="1" applyBorder="1" applyAlignment="1">
      <alignment horizontal="center" vertical="top"/>
    </xf>
    <xf numFmtId="16" fontId="3" fillId="0" borderId="2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/>
    </xf>
    <xf numFmtId="9" fontId="3" fillId="0" borderId="10" xfId="57" applyNumberFormat="1" applyFont="1" applyFill="1" applyBorder="1" applyAlignment="1">
      <alignment horizontal="center"/>
    </xf>
    <xf numFmtId="16" fontId="3" fillId="0" borderId="2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10" fontId="3" fillId="0" borderId="10" xfId="57" applyNumberFormat="1" applyFont="1" applyFill="1" applyBorder="1" applyAlignment="1">
      <alignment horizontal="center"/>
    </xf>
    <xf numFmtId="9" fontId="3" fillId="0" borderId="10" xfId="57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Continuous" vertical="top"/>
    </xf>
    <xf numFmtId="2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186" fontId="1" fillId="0" borderId="3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86" fontId="1" fillId="0" borderId="28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82" fontId="3" fillId="0" borderId="10" xfId="57" applyNumberFormat="1" applyFont="1" applyFill="1" applyBorder="1" applyAlignment="1">
      <alignment horizontal="center" vertical="center"/>
    </xf>
    <xf numFmtId="9" fontId="3" fillId="0" borderId="10" xfId="57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Continuous" vertical="top"/>
    </xf>
    <xf numFmtId="1" fontId="3" fillId="0" borderId="2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vertical="top"/>
    </xf>
    <xf numFmtId="177" fontId="3" fillId="0" borderId="31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9" fontId="3" fillId="0" borderId="26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179" fontId="3" fillId="0" borderId="3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178" fontId="3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0" fillId="0" borderId="52" xfId="0" applyFont="1" applyBorder="1" applyAlignment="1">
      <alignment horizontal="center" vertical="top" wrapText="1"/>
    </xf>
    <xf numFmtId="0" fontId="20" fillId="0" borderId="53" xfId="0" applyFont="1" applyBorder="1" applyAlignment="1">
      <alignment horizontal="center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5" xfId="0" applyFont="1" applyBorder="1" applyAlignment="1">
      <alignment vertical="top" wrapText="1"/>
    </xf>
    <xf numFmtId="0" fontId="20" fillId="0" borderId="39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justify" vertical="top" wrapText="1"/>
    </xf>
    <xf numFmtId="0" fontId="20" fillId="0" borderId="39" xfId="0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right"/>
    </xf>
    <xf numFmtId="14" fontId="3" fillId="0" borderId="20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 quotePrefix="1">
      <alignment horizontal="center" vertical="top"/>
    </xf>
    <xf numFmtId="186" fontId="1" fillId="34" borderId="28" xfId="0" applyNumberFormat="1" applyFont="1" applyFill="1" applyBorder="1" applyAlignment="1">
      <alignment horizontal="center" vertical="top"/>
    </xf>
    <xf numFmtId="4" fontId="3" fillId="0" borderId="26" xfId="0" applyNumberFormat="1" applyFont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top"/>
    </xf>
    <xf numFmtId="0" fontId="1" fillId="0" borderId="58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" fillId="0" borderId="59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3" fillId="0" borderId="4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top" wrapText="1"/>
    </xf>
    <xf numFmtId="0" fontId="20" fillId="0" borderId="54" xfId="0" applyFont="1" applyBorder="1" applyAlignment="1">
      <alignment horizontal="center" vertical="top" wrapText="1"/>
    </xf>
    <xf numFmtId="0" fontId="20" fillId="0" borderId="6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20" fillId="0" borderId="61" xfId="0" applyFont="1" applyBorder="1" applyAlignment="1">
      <alignment horizontal="justify" vertical="top" wrapText="1"/>
    </xf>
    <xf numFmtId="0" fontId="20" fillId="0" borderId="60" xfId="0" applyFont="1" applyBorder="1" applyAlignment="1">
      <alignment vertical="top" wrapText="1"/>
    </xf>
    <xf numFmtId="0" fontId="20" fillId="0" borderId="61" xfId="0" applyFont="1" applyBorder="1" applyAlignment="1">
      <alignment vertical="top" wrapText="1"/>
    </xf>
    <xf numFmtId="0" fontId="20" fillId="0" borderId="54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295275</xdr:colOff>
      <xdr:row>23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8007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7">
      <selection activeCell="B4" sqref="B4"/>
    </sheetView>
  </sheetViews>
  <sheetFormatPr defaultColWidth="9.00390625" defaultRowHeight="12.75"/>
  <cols>
    <col min="1" max="1" width="3.375" style="156" customWidth="1"/>
    <col min="2" max="2" width="89.125" style="94" customWidth="1"/>
    <col min="3" max="16384" width="9.125" style="94" customWidth="1"/>
  </cols>
  <sheetData>
    <row r="1" ht="26.25" customHeight="1">
      <c r="B1" s="157" t="s">
        <v>280</v>
      </c>
    </row>
    <row r="2" spans="1:2" ht="39.75" customHeight="1">
      <c r="A2" s="160" t="s">
        <v>89</v>
      </c>
      <c r="B2" s="158" t="s">
        <v>279</v>
      </c>
    </row>
    <row r="3" spans="1:2" ht="49.5" customHeight="1">
      <c r="A3" s="160"/>
      <c r="B3" s="159" t="s">
        <v>293</v>
      </c>
    </row>
    <row r="4" spans="1:2" ht="48" customHeight="1">
      <c r="A4" s="160" t="s">
        <v>91</v>
      </c>
      <c r="B4" s="159" t="s">
        <v>294</v>
      </c>
    </row>
    <row r="5" spans="1:2" ht="48" customHeight="1">
      <c r="A5" s="160" t="s">
        <v>95</v>
      </c>
      <c r="B5" s="159" t="s">
        <v>295</v>
      </c>
    </row>
    <row r="6" ht="39.75" customHeight="1"/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66.00390625" style="0" customWidth="1"/>
    <col min="3" max="3" width="11.00390625" style="0" customWidth="1"/>
  </cols>
  <sheetData>
    <row r="2" ht="12.75">
      <c r="C2" s="280" t="s">
        <v>274</v>
      </c>
    </row>
    <row r="3" ht="12.75">
      <c r="C3" s="280" t="s">
        <v>15</v>
      </c>
    </row>
    <row r="4" ht="12.75">
      <c r="C4" s="280" t="s">
        <v>16</v>
      </c>
    </row>
    <row r="5" ht="12.75">
      <c r="C5" s="280" t="s">
        <v>17</v>
      </c>
    </row>
    <row r="6" ht="12.75">
      <c r="C6" s="280" t="s">
        <v>18</v>
      </c>
    </row>
    <row r="7" ht="12.75">
      <c r="C7" s="280" t="s">
        <v>19</v>
      </c>
    </row>
    <row r="8" spans="2:5" ht="66.75" customHeight="1">
      <c r="B8" s="267" t="s">
        <v>314</v>
      </c>
      <c r="C8" s="266"/>
      <c r="D8" s="266"/>
      <c r="E8" s="266"/>
    </row>
    <row r="9" ht="12.75">
      <c r="B9" s="268" t="s">
        <v>300</v>
      </c>
    </row>
    <row r="11" spans="2:3" ht="12.75">
      <c r="B11" s="274" t="s">
        <v>315</v>
      </c>
      <c r="C11" s="274" t="s">
        <v>10</v>
      </c>
    </row>
    <row r="12" spans="2:3" ht="12.75">
      <c r="B12" s="274">
        <v>1</v>
      </c>
      <c r="C12" s="274">
        <v>2</v>
      </c>
    </row>
    <row r="13" spans="2:3" ht="51">
      <c r="B13" s="275" t="s">
        <v>316</v>
      </c>
      <c r="C13" s="276">
        <v>2</v>
      </c>
    </row>
    <row r="14" spans="2:3" ht="69.75" customHeight="1">
      <c r="B14" s="275" t="s">
        <v>317</v>
      </c>
      <c r="C14" s="276">
        <v>2</v>
      </c>
    </row>
    <row r="15" spans="2:3" ht="26.25" thickBot="1">
      <c r="B15" s="271" t="s">
        <v>318</v>
      </c>
      <c r="C15" s="277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4">
      <selection activeCell="C2" sqref="C2:C7"/>
    </sheetView>
  </sheetViews>
  <sheetFormatPr defaultColWidth="9.00390625" defaultRowHeight="12.75"/>
  <cols>
    <col min="2" max="2" width="71.00390625" style="0" customWidth="1"/>
  </cols>
  <sheetData>
    <row r="2" ht="12.75">
      <c r="C2" s="280" t="s">
        <v>274</v>
      </c>
    </row>
    <row r="3" ht="12.75">
      <c r="C3" s="280" t="s">
        <v>15</v>
      </c>
    </row>
    <row r="4" ht="12.75">
      <c r="C4" s="280" t="s">
        <v>16</v>
      </c>
    </row>
    <row r="5" ht="12.75">
      <c r="C5" s="280" t="s">
        <v>17</v>
      </c>
    </row>
    <row r="6" ht="12.75">
      <c r="C6" s="280" t="s">
        <v>18</v>
      </c>
    </row>
    <row r="7" ht="12.75">
      <c r="C7" s="280" t="s">
        <v>19</v>
      </c>
    </row>
    <row r="9" spans="2:5" ht="48" customHeight="1">
      <c r="B9" s="267" t="s">
        <v>319</v>
      </c>
      <c r="C9" s="266"/>
      <c r="D9" s="266"/>
      <c r="E9" s="266"/>
    </row>
    <row r="10" ht="12.75">
      <c r="B10" s="268" t="s">
        <v>300</v>
      </c>
    </row>
    <row r="12" spans="2:3" ht="25.5">
      <c r="B12" s="274" t="s">
        <v>315</v>
      </c>
      <c r="C12" s="274" t="s">
        <v>10</v>
      </c>
    </row>
    <row r="13" spans="2:3" ht="12.75">
      <c r="B13" s="274">
        <v>1</v>
      </c>
      <c r="C13" s="274">
        <v>2</v>
      </c>
    </row>
    <row r="14" spans="2:3" ht="69" customHeight="1">
      <c r="B14" s="275" t="s">
        <v>320</v>
      </c>
      <c r="C14" s="276">
        <v>0</v>
      </c>
    </row>
    <row r="15" spans="2:3" ht="34.5" customHeight="1">
      <c r="B15" s="275" t="s">
        <v>321</v>
      </c>
      <c r="C15" s="276">
        <v>0</v>
      </c>
    </row>
    <row r="16" spans="2:3" ht="42.75" customHeight="1">
      <c r="B16" s="275" t="s">
        <v>322</v>
      </c>
      <c r="C16" s="27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5"/>
  <sheetViews>
    <sheetView zoomScaleSheetLayoutView="75" zoomScalePageLayoutView="0" workbookViewId="0" topLeftCell="A13">
      <selection activeCell="E21" sqref="E21"/>
    </sheetView>
  </sheetViews>
  <sheetFormatPr defaultColWidth="9.00390625" defaultRowHeight="12.75"/>
  <cols>
    <col min="1" max="1" width="2.625" style="149" customWidth="1"/>
    <col min="2" max="2" width="5.625" style="149" customWidth="1"/>
    <col min="3" max="3" width="58.125" style="149" customWidth="1"/>
    <col min="4" max="4" width="17.125" style="149" customWidth="1"/>
    <col min="5" max="5" width="13.75390625" style="149" customWidth="1"/>
    <col min="6" max="16384" width="9.125" style="149" customWidth="1"/>
  </cols>
  <sheetData>
    <row r="2" spans="5:6" ht="12.75">
      <c r="E2" s="280" t="s">
        <v>275</v>
      </c>
      <c r="F2" s="5"/>
    </row>
    <row r="3" spans="5:6" ht="12.75">
      <c r="E3" s="280" t="s">
        <v>15</v>
      </c>
      <c r="F3" s="5"/>
    </row>
    <row r="4" spans="5:6" ht="12.75">
      <c r="E4" s="280" t="s">
        <v>16</v>
      </c>
      <c r="F4" s="5"/>
    </row>
    <row r="5" spans="5:6" ht="12.75">
      <c r="E5" s="280" t="s">
        <v>17</v>
      </c>
      <c r="F5" s="11"/>
    </row>
    <row r="6" spans="5:6" ht="12.75">
      <c r="E6" s="280" t="s">
        <v>18</v>
      </c>
      <c r="F6" s="11"/>
    </row>
    <row r="7" spans="5:6" ht="12.75">
      <c r="E7" s="280" t="s">
        <v>19</v>
      </c>
      <c r="F7" s="11"/>
    </row>
    <row r="9" spans="3:9" ht="12.75">
      <c r="C9" s="327" t="s">
        <v>277</v>
      </c>
      <c r="D9" s="327"/>
      <c r="E9" s="327"/>
      <c r="G9" s="5"/>
      <c r="H9" s="11"/>
      <c r="I9" s="11"/>
    </row>
    <row r="10" spans="3:9" ht="30" customHeight="1">
      <c r="C10" s="326" t="s">
        <v>278</v>
      </c>
      <c r="D10" s="327"/>
      <c r="E10" s="327"/>
      <c r="G10" s="5"/>
      <c r="H10" s="11"/>
      <c r="I10" s="11"/>
    </row>
    <row r="11" spans="7:9" ht="12.75">
      <c r="G11" s="5"/>
      <c r="H11" s="11"/>
      <c r="I11" s="11"/>
    </row>
    <row r="12" spans="2:5" ht="36" customHeight="1" thickBot="1">
      <c r="B12" s="329" t="s">
        <v>241</v>
      </c>
      <c r="C12" s="329"/>
      <c r="D12" s="329"/>
      <c r="E12" s="329"/>
    </row>
    <row r="13" spans="2:5" ht="45.75" thickBot="1">
      <c r="B13" s="154" t="s">
        <v>20</v>
      </c>
      <c r="C13" s="113" t="s">
        <v>21</v>
      </c>
      <c r="D13" s="155" t="s">
        <v>240</v>
      </c>
      <c r="E13" s="114" t="s">
        <v>13</v>
      </c>
    </row>
    <row r="14" spans="2:5" ht="31.5">
      <c r="B14" s="109" t="s">
        <v>242</v>
      </c>
      <c r="C14" s="110" t="s">
        <v>22</v>
      </c>
      <c r="D14" s="153" t="s">
        <v>243</v>
      </c>
      <c r="E14" s="257">
        <f>'1.2'!B8</f>
        <v>0.24668587896253602</v>
      </c>
    </row>
    <row r="15" spans="2:5" ht="46.5">
      <c r="B15" s="104" t="s">
        <v>244</v>
      </c>
      <c r="C15" s="98" t="s">
        <v>245</v>
      </c>
      <c r="D15" s="99" t="s">
        <v>323</v>
      </c>
      <c r="E15" s="290">
        <f>'1.3'!F9</f>
        <v>1.64</v>
      </c>
    </row>
    <row r="16" spans="2:5" ht="31.5">
      <c r="B16" s="104" t="s">
        <v>246</v>
      </c>
      <c r="C16" s="98" t="s">
        <v>247</v>
      </c>
      <c r="D16" s="99" t="s">
        <v>325</v>
      </c>
      <c r="E16" s="151">
        <f>'1.3'!F10</f>
        <v>0.91</v>
      </c>
    </row>
    <row r="17" spans="2:5" ht="18.75">
      <c r="B17" s="104" t="s">
        <v>248</v>
      </c>
      <c r="C17" s="98" t="s">
        <v>249</v>
      </c>
      <c r="D17" s="99" t="s">
        <v>324</v>
      </c>
      <c r="E17" s="258">
        <f>'1.3'!E8</f>
        <v>0.4038</v>
      </c>
    </row>
    <row r="18" spans="2:5" ht="18.75">
      <c r="B18" s="104" t="s">
        <v>250</v>
      </c>
      <c r="C18" s="98" t="s">
        <v>251</v>
      </c>
      <c r="D18" s="99" t="s">
        <v>324</v>
      </c>
      <c r="E18" s="290">
        <f>'1.3'!E9</f>
        <v>2</v>
      </c>
    </row>
    <row r="19" spans="2:5" ht="18.75">
      <c r="B19" s="104" t="s">
        <v>252</v>
      </c>
      <c r="C19" s="98" t="s">
        <v>253</v>
      </c>
      <c r="D19" s="99" t="s">
        <v>324</v>
      </c>
      <c r="E19" s="290">
        <f>'1.3'!E10</f>
        <v>1.8425</v>
      </c>
    </row>
    <row r="20" spans="2:5" ht="45">
      <c r="B20" s="104" t="s">
        <v>254</v>
      </c>
      <c r="C20" s="98" t="s">
        <v>255</v>
      </c>
      <c r="D20" s="93" t="s">
        <v>256</v>
      </c>
      <c r="E20" s="291">
        <v>0</v>
      </c>
    </row>
    <row r="21" spans="2:5" ht="46.5">
      <c r="B21" s="104" t="s">
        <v>257</v>
      </c>
      <c r="C21" s="98" t="s">
        <v>327</v>
      </c>
      <c r="D21" s="93" t="s">
        <v>256</v>
      </c>
      <c r="E21" s="150">
        <v>0</v>
      </c>
    </row>
    <row r="22" spans="2:5" ht="47.25" thickBot="1">
      <c r="B22" s="106" t="s">
        <v>258</v>
      </c>
      <c r="C22" s="107" t="s">
        <v>326</v>
      </c>
      <c r="D22" s="121" t="s">
        <v>256</v>
      </c>
      <c r="E22" s="152">
        <v>0</v>
      </c>
    </row>
    <row r="24" spans="3:5" ht="15.75">
      <c r="C24" s="103"/>
      <c r="D24" s="103"/>
      <c r="E24" s="92"/>
    </row>
    <row r="25" spans="3:5" ht="15.75">
      <c r="C25" s="103"/>
      <c r="D25" s="103"/>
      <c r="E25" s="92"/>
    </row>
  </sheetData>
  <sheetProtection/>
  <mergeCells count="3">
    <mergeCell ref="B12:E12"/>
    <mergeCell ref="C9:E9"/>
    <mergeCell ref="C10:E10"/>
  </mergeCells>
  <printOptions/>
  <pageMargins left="0.42" right="0.33" top="0.75" bottom="0.75" header="0.3" footer="0.3"/>
  <pageSetup horizontalDpi="600" verticalDpi="600" orientation="portrait" paperSize="9" scale="84" r:id="rId1"/>
  <ignoredErrors>
    <ignoredError sqref="D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SheetLayoutView="75" zoomScalePageLayoutView="0" workbookViewId="0" topLeftCell="A7">
      <selection activeCell="D18" sqref="D18:D19"/>
    </sheetView>
  </sheetViews>
  <sheetFormatPr defaultColWidth="9.00390625" defaultRowHeight="12.75"/>
  <cols>
    <col min="1" max="1" width="2.875" style="149" customWidth="1"/>
    <col min="2" max="2" width="42.00390625" style="149" customWidth="1"/>
    <col min="3" max="3" width="16.75390625" style="149" customWidth="1"/>
    <col min="4" max="4" width="34.00390625" style="149" customWidth="1"/>
    <col min="5" max="16384" width="9.125" style="149" customWidth="1"/>
  </cols>
  <sheetData>
    <row r="2" spans="2:4" ht="31.5" customHeight="1">
      <c r="B2" s="336" t="s">
        <v>239</v>
      </c>
      <c r="C2" s="336"/>
      <c r="D2" s="336"/>
    </row>
    <row r="3" ht="15.75">
      <c r="B3" s="92"/>
    </row>
    <row r="4" ht="13.5" thickBot="1"/>
    <row r="5" spans="2:8" s="94" customFormat="1" ht="30" customHeight="1" thickBot="1">
      <c r="B5" s="269" t="s">
        <v>315</v>
      </c>
      <c r="C5" s="270" t="s">
        <v>328</v>
      </c>
      <c r="D5" s="270" t="s">
        <v>13</v>
      </c>
      <c r="E5" s="97"/>
      <c r="F5" s="95"/>
      <c r="H5" s="96"/>
    </row>
    <row r="6" spans="2:4" ht="12.75">
      <c r="B6" s="334" t="s">
        <v>329</v>
      </c>
      <c r="C6" s="338"/>
      <c r="D6" s="278"/>
    </row>
    <row r="7" spans="2:4" ht="12.75">
      <c r="B7" s="337"/>
      <c r="C7" s="339"/>
      <c r="D7" s="278"/>
    </row>
    <row r="8" spans="2:4" ht="25.5">
      <c r="B8" s="337"/>
      <c r="C8" s="339"/>
      <c r="D8" s="272" t="s">
        <v>331</v>
      </c>
    </row>
    <row r="9" spans="2:4" ht="13.5" thickBot="1">
      <c r="B9" s="335"/>
      <c r="C9" s="340"/>
      <c r="D9" s="279" t="s">
        <v>332</v>
      </c>
    </row>
    <row r="10" spans="2:4" ht="51">
      <c r="B10" s="334" t="s">
        <v>333</v>
      </c>
      <c r="C10" s="338"/>
      <c r="D10" s="278" t="s">
        <v>330</v>
      </c>
    </row>
    <row r="11" spans="2:4" ht="13.5" thickBot="1">
      <c r="B11" s="335"/>
      <c r="C11" s="340"/>
      <c r="D11" s="279" t="s">
        <v>334</v>
      </c>
    </row>
    <row r="12" spans="2:4" ht="26.25" thickBot="1">
      <c r="B12" s="271" t="s">
        <v>335</v>
      </c>
      <c r="C12" s="273"/>
      <c r="D12" s="279" t="s">
        <v>336</v>
      </c>
    </row>
    <row r="13" spans="2:4" ht="26.25" thickBot="1">
      <c r="B13" s="271" t="s">
        <v>337</v>
      </c>
      <c r="C13" s="273"/>
      <c r="D13" s="279" t="s">
        <v>338</v>
      </c>
    </row>
    <row r="14" spans="2:4" ht="12.75">
      <c r="B14" s="334" t="s">
        <v>342</v>
      </c>
      <c r="C14" s="330" t="s">
        <v>339</v>
      </c>
      <c r="D14" s="332">
        <v>0</v>
      </c>
    </row>
    <row r="15" spans="2:4" ht="13.5" thickBot="1">
      <c r="B15" s="335"/>
      <c r="C15" s="331"/>
      <c r="D15" s="333"/>
    </row>
    <row r="16" spans="2:4" ht="37.5" customHeight="1">
      <c r="B16" s="334" t="s">
        <v>343</v>
      </c>
      <c r="C16" s="330" t="s">
        <v>339</v>
      </c>
      <c r="D16" s="334" t="s">
        <v>340</v>
      </c>
    </row>
    <row r="17" spans="2:4" ht="13.5" thickBot="1">
      <c r="B17" s="335"/>
      <c r="C17" s="331"/>
      <c r="D17" s="335"/>
    </row>
    <row r="18" spans="2:4" ht="12.75">
      <c r="B18" s="334" t="s">
        <v>344</v>
      </c>
      <c r="C18" s="330" t="s">
        <v>339</v>
      </c>
      <c r="D18" s="332">
        <v>0</v>
      </c>
    </row>
    <row r="19" spans="2:4" ht="30.75" customHeight="1" thickBot="1">
      <c r="B19" s="335"/>
      <c r="C19" s="331"/>
      <c r="D19" s="333"/>
    </row>
    <row r="20" spans="2:4" ht="12.75">
      <c r="B20" s="334" t="s">
        <v>345</v>
      </c>
      <c r="C20" s="330" t="s">
        <v>339</v>
      </c>
      <c r="D20" s="332">
        <v>0</v>
      </c>
    </row>
    <row r="21" spans="2:4" ht="13.5" thickBot="1">
      <c r="B21" s="335"/>
      <c r="C21" s="331"/>
      <c r="D21" s="333"/>
    </row>
    <row r="22" spans="2:4" ht="24.75" customHeight="1">
      <c r="B22" s="334" t="s">
        <v>341</v>
      </c>
      <c r="C22" s="330" t="s">
        <v>339</v>
      </c>
      <c r="D22" s="332">
        <v>0</v>
      </c>
    </row>
    <row r="23" spans="2:4" ht="15.75" customHeight="1" thickBot="1">
      <c r="B23" s="335"/>
      <c r="C23" s="331"/>
      <c r="D23" s="333"/>
    </row>
  </sheetData>
  <sheetProtection/>
  <mergeCells count="20">
    <mergeCell ref="D18:D19"/>
    <mergeCell ref="B20:B21"/>
    <mergeCell ref="B2:D2"/>
    <mergeCell ref="B6:B9"/>
    <mergeCell ref="C6:C9"/>
    <mergeCell ref="B10:B11"/>
    <mergeCell ref="C10:C11"/>
    <mergeCell ref="B14:B15"/>
    <mergeCell ref="C14:C15"/>
    <mergeCell ref="D14:D15"/>
    <mergeCell ref="C20:C21"/>
    <mergeCell ref="D20:D21"/>
    <mergeCell ref="B16:B17"/>
    <mergeCell ref="C16:C17"/>
    <mergeCell ref="D16:D17"/>
    <mergeCell ref="B22:B23"/>
    <mergeCell ref="C22:C23"/>
    <mergeCell ref="D22:D23"/>
    <mergeCell ref="B18:B19"/>
    <mergeCell ref="C18:C19"/>
  </mergeCells>
  <printOptions/>
  <pageMargins left="0.7" right="0.19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2" customWidth="1"/>
    <col min="2" max="2" width="69.75390625" style="2" customWidth="1"/>
    <col min="3" max="4" width="15.125" style="2" customWidth="1"/>
    <col min="5" max="5" width="30.875" style="2" customWidth="1"/>
    <col min="6" max="16384" width="23.25390625" style="2" customWidth="1"/>
  </cols>
  <sheetData>
    <row r="1" ht="20.25" customHeight="1">
      <c r="E1" s="32" t="s">
        <v>83</v>
      </c>
    </row>
    <row r="2" ht="20.25" customHeight="1">
      <c r="E2" s="32" t="s">
        <v>148</v>
      </c>
    </row>
    <row r="3" ht="20.25" customHeight="1">
      <c r="E3" s="32" t="s">
        <v>199</v>
      </c>
    </row>
    <row r="4" ht="20.25" customHeight="1">
      <c r="E4" s="32"/>
    </row>
    <row r="5" spans="1:5" ht="15.75">
      <c r="A5" s="25" t="s">
        <v>149</v>
      </c>
      <c r="B5" s="25"/>
      <c r="C5" s="25"/>
      <c r="D5" s="25"/>
      <c r="E5" s="25"/>
    </row>
    <row r="6" spans="1:5" ht="14.25" customHeight="1">
      <c r="A6" s="25" t="s">
        <v>150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 customHeight="1">
      <c r="A9" s="341" t="s">
        <v>88</v>
      </c>
      <c r="B9" s="341" t="s">
        <v>21</v>
      </c>
      <c r="C9" s="30" t="s">
        <v>27</v>
      </c>
      <c r="D9" s="30"/>
      <c r="E9" s="341" t="s">
        <v>151</v>
      </c>
    </row>
    <row r="10" spans="1:5" s="9" customFormat="1" ht="30">
      <c r="A10" s="342"/>
      <c r="B10" s="342"/>
      <c r="C10" s="23" t="s">
        <v>152</v>
      </c>
      <c r="D10" s="23" t="s">
        <v>153</v>
      </c>
      <c r="E10" s="342"/>
    </row>
    <row r="11" spans="1:5" s="9" customFormat="1" ht="18.75">
      <c r="A11" s="30"/>
      <c r="B11" s="33" t="s">
        <v>234</v>
      </c>
      <c r="C11" s="34"/>
      <c r="D11" s="34"/>
      <c r="E11" s="34"/>
    </row>
    <row r="12" spans="1:5" s="9" customFormat="1" ht="12.75">
      <c r="A12" s="30"/>
      <c r="B12" s="35" t="s">
        <v>202</v>
      </c>
      <c r="C12" s="69">
        <v>23960</v>
      </c>
      <c r="D12" s="69">
        <v>10968</v>
      </c>
      <c r="E12" s="69"/>
    </row>
    <row r="13" spans="1:5" s="9" customFormat="1" ht="12.75">
      <c r="A13" s="30"/>
      <c r="B13" s="36" t="s">
        <v>154</v>
      </c>
      <c r="C13" s="69">
        <v>23002</v>
      </c>
      <c r="D13" s="69">
        <v>10551</v>
      </c>
      <c r="E13" s="69"/>
    </row>
    <row r="14" spans="1:5" s="10" customFormat="1" ht="18.75">
      <c r="A14" s="37" t="s">
        <v>145</v>
      </c>
      <c r="B14" s="36" t="s">
        <v>155</v>
      </c>
      <c r="C14" s="70"/>
      <c r="D14" s="70"/>
      <c r="E14" s="70"/>
    </row>
    <row r="15" spans="1:5" s="10" customFormat="1" ht="25.5">
      <c r="A15" s="343" t="s">
        <v>29</v>
      </c>
      <c r="B15" s="36" t="s">
        <v>203</v>
      </c>
      <c r="C15" s="71" t="s">
        <v>156</v>
      </c>
      <c r="D15" s="70" t="s">
        <v>156</v>
      </c>
      <c r="E15" s="70" t="s">
        <v>14</v>
      </c>
    </row>
    <row r="16" spans="1:5" s="10" customFormat="1" ht="25.5">
      <c r="A16" s="344"/>
      <c r="B16" s="40" t="s">
        <v>157</v>
      </c>
      <c r="C16" s="72">
        <v>3</v>
      </c>
      <c r="D16" s="73">
        <v>3</v>
      </c>
      <c r="E16" s="73"/>
    </row>
    <row r="17" spans="1:5" s="10" customFormat="1" ht="12.75">
      <c r="A17" s="344"/>
      <c r="B17" s="40" t="s">
        <v>158</v>
      </c>
      <c r="C17" s="72">
        <v>125</v>
      </c>
      <c r="D17" s="73">
        <v>128</v>
      </c>
      <c r="E17" s="73"/>
    </row>
    <row r="18" spans="1:5" s="10" customFormat="1" ht="38.25">
      <c r="A18" s="38" t="s">
        <v>111</v>
      </c>
      <c r="B18" s="36" t="s">
        <v>204</v>
      </c>
      <c r="C18" s="71" t="s">
        <v>156</v>
      </c>
      <c r="D18" s="70" t="s">
        <v>156</v>
      </c>
      <c r="E18" s="73" t="s">
        <v>14</v>
      </c>
    </row>
    <row r="19" spans="1:5" s="10" customFormat="1" ht="25.5">
      <c r="A19" s="39" t="s">
        <v>30</v>
      </c>
      <c r="B19" s="40" t="s">
        <v>108</v>
      </c>
      <c r="C19" s="72">
        <v>5</v>
      </c>
      <c r="D19" s="73">
        <v>6</v>
      </c>
      <c r="E19" s="73"/>
    </row>
    <row r="20" spans="1:5" s="10" customFormat="1" ht="25.5">
      <c r="A20" s="39" t="s">
        <v>31</v>
      </c>
      <c r="B20" s="40" t="s">
        <v>159</v>
      </c>
      <c r="C20" s="72">
        <v>1</v>
      </c>
      <c r="D20" s="72">
        <v>1</v>
      </c>
      <c r="E20" s="73"/>
    </row>
    <row r="21" spans="1:5" s="10" customFormat="1" ht="25.5">
      <c r="A21" s="39" t="s">
        <v>32</v>
      </c>
      <c r="B21" s="42" t="s">
        <v>110</v>
      </c>
      <c r="C21" s="72">
        <v>3</v>
      </c>
      <c r="D21" s="73">
        <v>3</v>
      </c>
      <c r="E21" s="73"/>
    </row>
    <row r="22" spans="1:5" s="10" customFormat="1" ht="25.5">
      <c r="A22" s="39" t="s">
        <v>33</v>
      </c>
      <c r="B22" s="40" t="s">
        <v>205</v>
      </c>
      <c r="C22" s="72">
        <v>7</v>
      </c>
      <c r="D22" s="72">
        <v>8</v>
      </c>
      <c r="E22" s="73"/>
    </row>
    <row r="23" spans="1:5" s="10" customFormat="1" ht="25.5">
      <c r="A23" s="43" t="s">
        <v>91</v>
      </c>
      <c r="B23" s="44" t="s">
        <v>206</v>
      </c>
      <c r="C23" s="71" t="s">
        <v>156</v>
      </c>
      <c r="D23" s="70" t="s">
        <v>156</v>
      </c>
      <c r="E23" s="73" t="s">
        <v>14</v>
      </c>
    </row>
    <row r="24" spans="1:5" s="10" customFormat="1" ht="25.5">
      <c r="A24" s="45" t="s">
        <v>34</v>
      </c>
      <c r="B24" s="46" t="s">
        <v>130</v>
      </c>
      <c r="C24" s="72">
        <v>1</v>
      </c>
      <c r="D24" s="73">
        <v>1</v>
      </c>
      <c r="E24" s="73"/>
    </row>
    <row r="25" spans="1:5" s="10" customFormat="1" ht="38.25">
      <c r="A25" s="45" t="s">
        <v>35</v>
      </c>
      <c r="B25" s="46" t="s">
        <v>131</v>
      </c>
      <c r="C25" s="72">
        <v>0</v>
      </c>
      <c r="D25" s="73">
        <v>0</v>
      </c>
      <c r="E25" s="73"/>
    </row>
    <row r="26" spans="1:5" s="10" customFormat="1" ht="38.25">
      <c r="A26" s="47" t="s">
        <v>36</v>
      </c>
      <c r="B26" s="48" t="s">
        <v>132</v>
      </c>
      <c r="C26" s="72">
        <v>0</v>
      </c>
      <c r="D26" s="73">
        <v>0</v>
      </c>
      <c r="E26" s="73"/>
    </row>
    <row r="27" spans="1:5" s="10" customFormat="1" ht="38.25">
      <c r="A27" s="49" t="s">
        <v>37</v>
      </c>
      <c r="B27" s="50" t="s">
        <v>207</v>
      </c>
      <c r="C27" s="73">
        <v>1</v>
      </c>
      <c r="D27" s="73">
        <v>1</v>
      </c>
      <c r="E27" s="73"/>
    </row>
    <row r="28" spans="1:5" s="10" customFormat="1" ht="51">
      <c r="A28" s="31" t="s">
        <v>38</v>
      </c>
      <c r="B28" s="35" t="s">
        <v>103</v>
      </c>
      <c r="C28" s="73">
        <v>1</v>
      </c>
      <c r="D28" s="73">
        <v>1</v>
      </c>
      <c r="E28" s="73"/>
    </row>
    <row r="29" spans="1:5" s="10" customFormat="1" ht="38.25">
      <c r="A29" s="51" t="s">
        <v>39</v>
      </c>
      <c r="B29" s="36" t="s">
        <v>208</v>
      </c>
      <c r="C29" s="73">
        <v>0</v>
      </c>
      <c r="D29" s="73">
        <v>0</v>
      </c>
      <c r="E29" s="73"/>
    </row>
    <row r="30" spans="1:5" s="10" customFormat="1" ht="25.5">
      <c r="A30" s="51" t="s">
        <v>99</v>
      </c>
      <c r="B30" s="36" t="s">
        <v>209</v>
      </c>
      <c r="C30" s="71" t="s">
        <v>156</v>
      </c>
      <c r="D30" s="70" t="s">
        <v>156</v>
      </c>
      <c r="E30" s="73" t="s">
        <v>14</v>
      </c>
    </row>
    <row r="31" spans="1:5" s="10" customFormat="1" ht="25.5">
      <c r="A31" s="52" t="s">
        <v>40</v>
      </c>
      <c r="B31" s="40" t="s">
        <v>210</v>
      </c>
      <c r="C31" s="72">
        <v>17012</v>
      </c>
      <c r="D31" s="73">
        <v>8547</v>
      </c>
      <c r="E31" s="73"/>
    </row>
    <row r="32" spans="1:5" s="10" customFormat="1" ht="38.25">
      <c r="A32" s="49" t="s">
        <v>41</v>
      </c>
      <c r="B32" s="50" t="s">
        <v>211</v>
      </c>
      <c r="C32" s="72">
        <v>0</v>
      </c>
      <c r="D32" s="73">
        <v>0</v>
      </c>
      <c r="E32" s="73"/>
    </row>
    <row r="33" spans="1:5" s="10" customFormat="1" ht="20.25">
      <c r="A33" s="53" t="s">
        <v>144</v>
      </c>
      <c r="B33" s="50" t="s">
        <v>160</v>
      </c>
      <c r="C33" s="70"/>
      <c r="D33" s="70"/>
      <c r="E33" s="70"/>
    </row>
    <row r="34" spans="1:5" s="10" customFormat="1" ht="25.5">
      <c r="A34" s="51" t="s">
        <v>39</v>
      </c>
      <c r="B34" s="35" t="s">
        <v>161</v>
      </c>
      <c r="C34" s="73">
        <v>0</v>
      </c>
      <c r="D34" s="73">
        <v>2</v>
      </c>
      <c r="E34" s="73"/>
    </row>
    <row r="35" spans="1:5" s="10" customFormat="1" ht="38.25">
      <c r="A35" s="31" t="s">
        <v>41</v>
      </c>
      <c r="B35" s="35" t="s">
        <v>212</v>
      </c>
      <c r="C35" s="73">
        <v>0</v>
      </c>
      <c r="D35" s="73">
        <v>0</v>
      </c>
      <c r="E35" s="73"/>
    </row>
    <row r="36" spans="1:5" s="10" customFormat="1" ht="38.25">
      <c r="A36" s="51" t="s">
        <v>47</v>
      </c>
      <c r="B36" s="35" t="s">
        <v>162</v>
      </c>
      <c r="C36" s="73">
        <v>0</v>
      </c>
      <c r="D36" s="73">
        <v>0</v>
      </c>
      <c r="E36" s="73"/>
    </row>
    <row r="37" spans="1:5" s="10" customFormat="1" ht="18.75">
      <c r="A37" s="37" t="s">
        <v>48</v>
      </c>
      <c r="B37" s="35" t="s">
        <v>163</v>
      </c>
      <c r="C37" s="70"/>
      <c r="D37" s="70"/>
      <c r="E37" s="70"/>
    </row>
    <row r="38" spans="1:5" s="10" customFormat="1" ht="38.25">
      <c r="A38" s="31" t="s">
        <v>49</v>
      </c>
      <c r="B38" s="35" t="s">
        <v>213</v>
      </c>
      <c r="C38" s="73">
        <v>1</v>
      </c>
      <c r="D38" s="73">
        <v>1</v>
      </c>
      <c r="E38" s="73"/>
    </row>
    <row r="39" spans="1:5" s="10" customFormat="1" ht="25.5">
      <c r="A39" s="51" t="s">
        <v>34</v>
      </c>
      <c r="B39" s="35" t="s">
        <v>164</v>
      </c>
      <c r="C39" s="85">
        <v>8</v>
      </c>
      <c r="D39" s="85">
        <v>6</v>
      </c>
      <c r="E39" s="87" t="s">
        <v>237</v>
      </c>
    </row>
    <row r="40" spans="1:5" s="10" customFormat="1" ht="38.25">
      <c r="A40" s="51" t="s">
        <v>35</v>
      </c>
      <c r="B40" s="35" t="s">
        <v>165</v>
      </c>
      <c r="C40" s="85">
        <v>8</v>
      </c>
      <c r="D40" s="85">
        <v>6</v>
      </c>
      <c r="E40" s="87" t="s">
        <v>237</v>
      </c>
    </row>
    <row r="41" spans="1:5" s="10" customFormat="1" ht="51">
      <c r="A41" s="51" t="s">
        <v>36</v>
      </c>
      <c r="B41" s="35" t="s">
        <v>166</v>
      </c>
      <c r="C41" s="73">
        <v>0</v>
      </c>
      <c r="D41" s="73">
        <v>0</v>
      </c>
      <c r="E41" s="73"/>
    </row>
    <row r="42" spans="1:5" s="10" customFormat="1" ht="51">
      <c r="A42" s="31" t="s">
        <v>50</v>
      </c>
      <c r="B42" s="35" t="s">
        <v>214</v>
      </c>
      <c r="C42" s="73">
        <v>0</v>
      </c>
      <c r="D42" s="73">
        <v>0</v>
      </c>
      <c r="E42" s="73"/>
    </row>
    <row r="43" spans="1:5" s="10" customFormat="1" ht="25.5">
      <c r="A43" s="51" t="s">
        <v>51</v>
      </c>
      <c r="B43" s="36" t="s">
        <v>215</v>
      </c>
      <c r="C43" s="73">
        <v>7</v>
      </c>
      <c r="D43" s="73">
        <v>10</v>
      </c>
      <c r="E43" s="73"/>
    </row>
    <row r="44" spans="1:5" s="10" customFormat="1" ht="12.75">
      <c r="A44" s="38" t="s">
        <v>95</v>
      </c>
      <c r="B44" s="36" t="s">
        <v>167</v>
      </c>
      <c r="C44" s="71" t="s">
        <v>156</v>
      </c>
      <c r="D44" s="70" t="s">
        <v>156</v>
      </c>
      <c r="E44" s="73" t="s">
        <v>14</v>
      </c>
    </row>
    <row r="45" spans="1:5" s="10" customFormat="1" ht="25.5">
      <c r="A45" s="39" t="s">
        <v>45</v>
      </c>
      <c r="B45" s="40" t="s">
        <v>143</v>
      </c>
      <c r="C45" s="88">
        <v>0</v>
      </c>
      <c r="D45" s="88">
        <f>(20+10)/2</f>
        <v>15</v>
      </c>
      <c r="E45" s="73"/>
    </row>
    <row r="46" spans="1:5" s="10" customFormat="1" ht="38.25">
      <c r="A46" s="39" t="s">
        <v>53</v>
      </c>
      <c r="B46" s="40" t="s">
        <v>216</v>
      </c>
      <c r="C46" s="72">
        <v>0.71</v>
      </c>
      <c r="D46" s="73">
        <v>1.26</v>
      </c>
      <c r="E46" s="73"/>
    </row>
    <row r="47" spans="1:5" s="10" customFormat="1" ht="38.25">
      <c r="A47" s="39" t="s">
        <v>54</v>
      </c>
      <c r="B47" s="40" t="s">
        <v>217</v>
      </c>
      <c r="C47" s="72">
        <v>0</v>
      </c>
      <c r="D47" s="73">
        <v>0</v>
      </c>
      <c r="E47" s="73"/>
    </row>
    <row r="48" spans="1:5" s="10" customFormat="1" ht="38.25">
      <c r="A48" s="54" t="s">
        <v>55</v>
      </c>
      <c r="B48" s="50" t="s">
        <v>218</v>
      </c>
      <c r="C48" s="72">
        <v>0</v>
      </c>
      <c r="D48" s="73">
        <v>0</v>
      </c>
      <c r="E48" s="73"/>
    </row>
    <row r="50" spans="1:5" s="11" customFormat="1" ht="15.75">
      <c r="A50" s="27"/>
      <c r="B50" s="55" t="s">
        <v>168</v>
      </c>
      <c r="C50" s="56"/>
      <c r="D50" s="56"/>
      <c r="E50" s="56"/>
    </row>
    <row r="51" spans="1:5" s="10" customFormat="1" ht="16.5" customHeight="1">
      <c r="A51" s="12"/>
      <c r="B51" s="13"/>
      <c r="C51" s="57" t="s">
        <v>12</v>
      </c>
      <c r="D51" s="14"/>
      <c r="E51" s="57" t="s">
        <v>11</v>
      </c>
    </row>
    <row r="54" spans="1:2" ht="15">
      <c r="A54" s="2" t="s">
        <v>169</v>
      </c>
      <c r="B54" s="2" t="s">
        <v>170</v>
      </c>
    </row>
    <row r="55" ht="15">
      <c r="B55" s="2" t="s">
        <v>220</v>
      </c>
    </row>
    <row r="56" spans="2:6" ht="15">
      <c r="B56" s="7" t="s">
        <v>219</v>
      </c>
      <c r="C56" s="7"/>
      <c r="D56" s="7"/>
      <c r="E56" s="7"/>
      <c r="F56" s="7"/>
    </row>
    <row r="57" spans="2:6" ht="15">
      <c r="B57" s="7" t="s">
        <v>171</v>
      </c>
      <c r="C57" s="7"/>
      <c r="D57" s="7"/>
      <c r="E57" s="7"/>
      <c r="F57" s="7"/>
    </row>
    <row r="58" spans="2:6" ht="15">
      <c r="B58" s="7" t="s">
        <v>172</v>
      </c>
      <c r="C58" s="7"/>
      <c r="D58" s="7"/>
      <c r="E58" s="7"/>
      <c r="F58" s="7"/>
    </row>
    <row r="59" spans="2:6" ht="15">
      <c r="B59" s="7" t="s">
        <v>173</v>
      </c>
      <c r="C59" s="7"/>
      <c r="D59" s="7"/>
      <c r="E59" s="7"/>
      <c r="F59" s="7"/>
    </row>
    <row r="60" spans="2:6" ht="15">
      <c r="B60" s="7" t="s">
        <v>174</v>
      </c>
      <c r="C60" s="7"/>
      <c r="D60" s="7"/>
      <c r="E60" s="7"/>
      <c r="F60" s="7"/>
    </row>
    <row r="61" spans="2:6" ht="15">
      <c r="B61" s="7" t="s">
        <v>175</v>
      </c>
      <c r="C61" s="7"/>
      <c r="D61" s="7"/>
      <c r="E61" s="7"/>
      <c r="F61" s="7"/>
    </row>
    <row r="62" spans="2:6" ht="15">
      <c r="B62" s="7" t="s">
        <v>176</v>
      </c>
      <c r="C62" s="7"/>
      <c r="D62" s="7"/>
      <c r="E62" s="7"/>
      <c r="F62" s="7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6.125" style="2" customWidth="1"/>
    <col min="5" max="5" width="24.875" style="2" customWidth="1"/>
    <col min="6" max="16384" width="23.25390625" style="2" customWidth="1"/>
  </cols>
  <sheetData>
    <row r="1" ht="20.25" customHeight="1">
      <c r="E1" s="32" t="s">
        <v>83</v>
      </c>
    </row>
    <row r="2" ht="20.25" customHeight="1">
      <c r="E2" s="32" t="s">
        <v>148</v>
      </c>
    </row>
    <row r="3" ht="20.25" customHeight="1">
      <c r="E3" s="32" t="s">
        <v>229</v>
      </c>
    </row>
    <row r="4" ht="20.25" customHeight="1">
      <c r="E4" s="32"/>
    </row>
    <row r="5" spans="1:5" ht="15.75">
      <c r="A5" s="25" t="s">
        <v>149</v>
      </c>
      <c r="B5" s="25"/>
      <c r="C5" s="25"/>
      <c r="D5" s="25"/>
      <c r="E5" s="25"/>
    </row>
    <row r="6" spans="1:5" ht="14.25" customHeight="1">
      <c r="A6" s="25" t="s">
        <v>150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341" t="s">
        <v>88</v>
      </c>
      <c r="B9" s="341" t="s">
        <v>21</v>
      </c>
      <c r="C9" s="30" t="s">
        <v>27</v>
      </c>
      <c r="D9" s="30"/>
      <c r="E9" s="341" t="s">
        <v>151</v>
      </c>
    </row>
    <row r="10" spans="1:5" s="9" customFormat="1" ht="30">
      <c r="A10" s="342"/>
      <c r="B10" s="342"/>
      <c r="C10" s="23" t="s">
        <v>152</v>
      </c>
      <c r="D10" s="23" t="s">
        <v>153</v>
      </c>
      <c r="E10" s="342"/>
    </row>
    <row r="11" spans="1:5" s="10" customFormat="1" ht="18.75">
      <c r="A11" s="30"/>
      <c r="B11" s="33" t="s">
        <v>177</v>
      </c>
      <c r="C11" s="86"/>
      <c r="D11" s="86"/>
      <c r="E11" s="86"/>
    </row>
    <row r="12" spans="1:5" s="10" customFormat="1" ht="20.25">
      <c r="A12" s="37" t="s">
        <v>144</v>
      </c>
      <c r="B12" s="35" t="s">
        <v>160</v>
      </c>
      <c r="C12" s="77"/>
      <c r="D12" s="77"/>
      <c r="E12" s="77"/>
    </row>
    <row r="13" spans="1:5" s="10" customFormat="1" ht="25.5">
      <c r="A13" s="31" t="s">
        <v>91</v>
      </c>
      <c r="B13" s="35" t="s">
        <v>178</v>
      </c>
      <c r="C13" s="71" t="s">
        <v>156</v>
      </c>
      <c r="D13" s="70" t="s">
        <v>156</v>
      </c>
      <c r="E13" s="73" t="s">
        <v>14</v>
      </c>
    </row>
    <row r="14" spans="1:5" s="10" customFormat="1" ht="38.25">
      <c r="A14" s="31" t="s">
        <v>34</v>
      </c>
      <c r="B14" s="35" t="s">
        <v>134</v>
      </c>
      <c r="C14" s="63">
        <v>30</v>
      </c>
      <c r="D14" s="63">
        <v>30</v>
      </c>
      <c r="E14" s="74"/>
    </row>
    <row r="15" spans="1:5" s="10" customFormat="1" ht="25.5">
      <c r="A15" s="31" t="s">
        <v>93</v>
      </c>
      <c r="B15" s="35" t="s">
        <v>135</v>
      </c>
      <c r="C15" s="71" t="s">
        <v>156</v>
      </c>
      <c r="D15" s="70" t="s">
        <v>156</v>
      </c>
      <c r="E15" s="73" t="s">
        <v>14</v>
      </c>
    </row>
    <row r="16" spans="1:5" s="10" customFormat="1" ht="27" customHeight="1">
      <c r="A16" s="31" t="s">
        <v>43</v>
      </c>
      <c r="B16" s="35" t="s">
        <v>116</v>
      </c>
      <c r="C16" s="63">
        <v>15</v>
      </c>
      <c r="D16" s="63">
        <v>15</v>
      </c>
      <c r="E16" s="74"/>
    </row>
    <row r="17" spans="1:5" s="10" customFormat="1" ht="12.75">
      <c r="A17" s="31" t="s">
        <v>44</v>
      </c>
      <c r="B17" s="35" t="s">
        <v>117</v>
      </c>
      <c r="C17" s="63">
        <v>15</v>
      </c>
      <c r="D17" s="63">
        <v>15</v>
      </c>
      <c r="E17" s="74"/>
    </row>
    <row r="18" spans="1:5" s="10" customFormat="1" ht="63.75">
      <c r="A18" s="345" t="s">
        <v>36</v>
      </c>
      <c r="B18" s="35" t="s">
        <v>179</v>
      </c>
      <c r="C18" s="63">
        <v>0</v>
      </c>
      <c r="D18" s="63">
        <v>1</v>
      </c>
      <c r="E18" s="85" t="s">
        <v>238</v>
      </c>
    </row>
    <row r="19" spans="1:5" s="10" customFormat="1" ht="25.5">
      <c r="A19" s="346"/>
      <c r="B19" s="35" t="s">
        <v>236</v>
      </c>
      <c r="C19" s="63">
        <v>14</v>
      </c>
      <c r="D19" s="63">
        <v>13</v>
      </c>
      <c r="E19" s="74"/>
    </row>
    <row r="20" spans="1:5" s="10" customFormat="1" ht="18.75">
      <c r="A20" s="59" t="s">
        <v>180</v>
      </c>
      <c r="B20" s="35"/>
      <c r="C20" s="63"/>
      <c r="D20" s="63"/>
      <c r="E20" s="74"/>
    </row>
    <row r="21" spans="1:5" s="10" customFormat="1" ht="63.75">
      <c r="A21" s="31" t="s">
        <v>181</v>
      </c>
      <c r="B21" s="60" t="s">
        <v>182</v>
      </c>
      <c r="C21" s="84">
        <v>3009</v>
      </c>
      <c r="D21" s="84">
        <v>3090</v>
      </c>
      <c r="E21" s="74" t="s">
        <v>183</v>
      </c>
    </row>
    <row r="22" spans="1:5" s="11" customFormat="1" ht="18.75">
      <c r="A22" s="27"/>
      <c r="B22" s="61"/>
      <c r="C22" s="28"/>
      <c r="D22" s="28"/>
      <c r="E22" s="28"/>
    </row>
    <row r="23" spans="1:5" s="11" customFormat="1" ht="15.75">
      <c r="A23" s="27"/>
      <c r="B23" s="55" t="s">
        <v>168</v>
      </c>
      <c r="C23" s="56"/>
      <c r="D23" s="56"/>
      <c r="E23" s="56"/>
    </row>
    <row r="24" spans="1:5" s="10" customFormat="1" ht="16.5" customHeight="1">
      <c r="A24" s="12"/>
      <c r="B24" s="13"/>
      <c r="C24" s="57" t="s">
        <v>12</v>
      </c>
      <c r="D24" s="14"/>
      <c r="E24" s="57" t="s">
        <v>11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2" customWidth="1"/>
    <col min="2" max="2" width="42.25390625" style="2" customWidth="1"/>
    <col min="3" max="3" width="47.125" style="2" customWidth="1"/>
    <col min="4" max="4" width="30.00390625" style="2" customWidth="1"/>
    <col min="5" max="16384" width="23.25390625" style="2" customWidth="1"/>
  </cols>
  <sheetData>
    <row r="1" ht="20.25" customHeight="1">
      <c r="D1" s="32" t="s">
        <v>83</v>
      </c>
    </row>
    <row r="2" ht="14.25" customHeight="1">
      <c r="D2" s="32" t="s">
        <v>148</v>
      </c>
    </row>
    <row r="3" ht="13.5" customHeight="1">
      <c r="D3" s="32" t="s">
        <v>230</v>
      </c>
    </row>
    <row r="4" ht="20.25" customHeight="1">
      <c r="D4" s="32"/>
    </row>
    <row r="5" spans="1:4" ht="15.75">
      <c r="A5" s="25" t="s">
        <v>149</v>
      </c>
      <c r="B5" s="25"/>
      <c r="C5" s="25"/>
      <c r="D5" s="25"/>
    </row>
    <row r="6" spans="1:4" ht="14.25" customHeight="1">
      <c r="A6" s="25" t="s">
        <v>184</v>
      </c>
      <c r="B6" s="25"/>
      <c r="C6" s="25"/>
      <c r="D6" s="25"/>
    </row>
    <row r="7" spans="1:4" ht="14.25" customHeight="1">
      <c r="A7" s="25"/>
      <c r="B7" s="25"/>
      <c r="C7" s="25"/>
      <c r="D7" s="25"/>
    </row>
    <row r="8" spans="1:4" ht="36.75" customHeight="1">
      <c r="A8" s="25"/>
      <c r="B8" s="347" t="s">
        <v>185</v>
      </c>
      <c r="C8" s="347"/>
      <c r="D8" s="25"/>
    </row>
    <row r="9" spans="1:4" ht="14.25" customHeight="1">
      <c r="A9" s="25"/>
      <c r="B9" s="348"/>
      <c r="C9" s="348"/>
      <c r="D9" s="25"/>
    </row>
    <row r="10" spans="1:4" ht="14.25" customHeight="1">
      <c r="A10" s="25"/>
      <c r="B10" s="61" t="s">
        <v>235</v>
      </c>
      <c r="C10" s="25"/>
      <c r="D10" s="25"/>
    </row>
    <row r="11" ht="3.75" customHeight="1"/>
    <row r="12" spans="1:4" s="9" customFormat="1" ht="30">
      <c r="A12" s="21" t="s">
        <v>20</v>
      </c>
      <c r="B12" s="16" t="s">
        <v>186</v>
      </c>
      <c r="C12" s="16" t="s">
        <v>85</v>
      </c>
      <c r="D12" s="4" t="s">
        <v>151</v>
      </c>
    </row>
    <row r="13" spans="1:4" s="11" customFormat="1" ht="15">
      <c r="A13" s="18">
        <v>1</v>
      </c>
      <c r="B13" s="18">
        <v>2</v>
      </c>
      <c r="C13" s="18">
        <v>3</v>
      </c>
      <c r="D13" s="18">
        <v>4</v>
      </c>
    </row>
    <row r="14" spans="1:4" ht="18.75">
      <c r="A14" s="17"/>
      <c r="B14" s="81" t="s">
        <v>187</v>
      </c>
      <c r="C14" s="82"/>
      <c r="D14" s="29"/>
    </row>
    <row r="15" spans="1:4" ht="15">
      <c r="A15" s="17">
        <v>1</v>
      </c>
      <c r="B15" s="83">
        <v>1</v>
      </c>
      <c r="C15" s="90">
        <v>12.11</v>
      </c>
      <c r="D15" s="29"/>
    </row>
    <row r="16" spans="1:4" ht="15">
      <c r="A16" s="17">
        <v>2</v>
      </c>
      <c r="B16" s="83">
        <v>2</v>
      </c>
      <c r="C16" s="90">
        <v>12.11</v>
      </c>
      <c r="D16" s="29"/>
    </row>
    <row r="17" spans="1:4" ht="15">
      <c r="A17" s="17">
        <v>3</v>
      </c>
      <c r="B17" s="83">
        <v>3</v>
      </c>
      <c r="C17" s="90">
        <v>13.11</v>
      </c>
      <c r="D17" s="29"/>
    </row>
    <row r="18" spans="1:4" ht="18.75">
      <c r="A18" s="17"/>
      <c r="B18" s="81"/>
      <c r="C18" s="91"/>
      <c r="D18" s="29"/>
    </row>
    <row r="19" spans="1:4" ht="18.75">
      <c r="A19" s="17"/>
      <c r="B19" s="81"/>
      <c r="C19" s="91"/>
      <c r="D19" s="29"/>
    </row>
    <row r="20" spans="1:4" ht="18.75">
      <c r="A20" s="17"/>
      <c r="B20" s="81"/>
      <c r="C20" s="82"/>
      <c r="D20" s="29"/>
    </row>
    <row r="21" spans="1:4" ht="18.75">
      <c r="A21" s="17"/>
      <c r="B21" s="81" t="s">
        <v>188</v>
      </c>
      <c r="C21" s="82"/>
      <c r="D21" s="29"/>
    </row>
    <row r="22" spans="1:4" ht="15">
      <c r="A22" s="17">
        <v>2</v>
      </c>
      <c r="B22" s="83">
        <v>1</v>
      </c>
      <c r="C22" s="90">
        <v>8.42</v>
      </c>
      <c r="D22" s="29"/>
    </row>
    <row r="23" spans="1:4" ht="15">
      <c r="A23" s="17">
        <v>3</v>
      </c>
      <c r="B23" s="83">
        <v>2</v>
      </c>
      <c r="C23" s="90">
        <v>8.42</v>
      </c>
      <c r="D23" s="29"/>
    </row>
    <row r="24" spans="1:4" ht="15">
      <c r="A24" s="17">
        <v>4</v>
      </c>
      <c r="B24" s="83">
        <v>3</v>
      </c>
      <c r="C24" s="90">
        <v>8.42</v>
      </c>
      <c r="D24" s="29"/>
    </row>
    <row r="25" spans="1:4" ht="15">
      <c r="A25" s="17">
        <v>5</v>
      </c>
      <c r="B25" s="83">
        <v>4</v>
      </c>
      <c r="C25" s="90">
        <v>8.42</v>
      </c>
      <c r="D25" s="29"/>
    </row>
    <row r="26" spans="1:4" ht="15">
      <c r="A26" s="17">
        <v>7</v>
      </c>
      <c r="B26" s="83">
        <v>5</v>
      </c>
      <c r="C26" s="90">
        <v>8.42</v>
      </c>
      <c r="D26" s="29"/>
    </row>
    <row r="27" spans="1:4" ht="15">
      <c r="A27" s="17">
        <v>8</v>
      </c>
      <c r="B27" s="83">
        <v>6</v>
      </c>
      <c r="C27" s="90">
        <v>8.42</v>
      </c>
      <c r="D27" s="29"/>
    </row>
    <row r="28" spans="1:4" ht="15">
      <c r="A28" s="17">
        <v>12</v>
      </c>
      <c r="B28" s="83">
        <v>7</v>
      </c>
      <c r="C28" s="90">
        <v>8.42</v>
      </c>
      <c r="D28" s="29"/>
    </row>
    <row r="29" spans="1:4" ht="15">
      <c r="A29" s="17">
        <v>16</v>
      </c>
      <c r="B29" s="83">
        <v>8</v>
      </c>
      <c r="C29" s="90">
        <v>8.42</v>
      </c>
      <c r="D29" s="29"/>
    </row>
    <row r="30" spans="1:4" ht="15">
      <c r="A30" s="17">
        <v>17</v>
      </c>
      <c r="B30" s="83">
        <v>9</v>
      </c>
      <c r="C30" s="90">
        <v>8.42</v>
      </c>
      <c r="D30" s="29"/>
    </row>
    <row r="31" spans="1:4" ht="15">
      <c r="A31" s="17">
        <v>18</v>
      </c>
      <c r="B31" s="83">
        <v>10</v>
      </c>
      <c r="C31" s="90">
        <v>8.42</v>
      </c>
      <c r="D31" s="29"/>
    </row>
    <row r="32" spans="1:4" ht="18.75">
      <c r="A32" s="17"/>
      <c r="B32" s="81"/>
      <c r="C32" s="91"/>
      <c r="D32" s="29"/>
    </row>
    <row r="33" spans="1:4" ht="53.25" customHeight="1">
      <c r="A33" s="349"/>
      <c r="B33" s="349"/>
      <c r="C33" s="349"/>
      <c r="D33" s="349"/>
    </row>
    <row r="36" spans="1:4" s="11" customFormat="1" ht="15.75">
      <c r="A36" s="27"/>
      <c r="B36" s="55" t="s">
        <v>168</v>
      </c>
      <c r="C36" s="56"/>
      <c r="D36" s="56"/>
    </row>
    <row r="37" spans="1:4" s="10" customFormat="1" ht="16.5" customHeight="1">
      <c r="A37" s="12"/>
      <c r="B37" s="13"/>
      <c r="C37" s="57" t="s">
        <v>12</v>
      </c>
      <c r="D37" s="57" t="s">
        <v>11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625" style="2" customWidth="1"/>
    <col min="5" max="5" width="23.625" style="2" customWidth="1"/>
    <col min="6" max="16384" width="23.25390625" style="2" customWidth="1"/>
  </cols>
  <sheetData>
    <row r="1" ht="20.25" customHeight="1">
      <c r="E1" s="32" t="s">
        <v>83</v>
      </c>
    </row>
    <row r="2" ht="20.25" customHeight="1">
      <c r="E2" s="32" t="s">
        <v>148</v>
      </c>
    </row>
    <row r="3" ht="20.25" customHeight="1">
      <c r="E3" s="32" t="s">
        <v>227</v>
      </c>
    </row>
    <row r="4" ht="20.25" customHeight="1">
      <c r="E4" s="32"/>
    </row>
    <row r="5" spans="1:5" ht="15.75">
      <c r="A5" s="25" t="s">
        <v>149</v>
      </c>
      <c r="B5" s="25"/>
      <c r="C5" s="25"/>
      <c r="D5" s="25"/>
      <c r="E5" s="25"/>
    </row>
    <row r="6" spans="1:5" ht="14.25" customHeight="1">
      <c r="A6" s="25" t="s">
        <v>150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341" t="s">
        <v>88</v>
      </c>
      <c r="B9" s="341" t="s">
        <v>21</v>
      </c>
      <c r="C9" s="30" t="s">
        <v>27</v>
      </c>
      <c r="D9" s="30"/>
      <c r="E9" s="341" t="s">
        <v>151</v>
      </c>
    </row>
    <row r="10" spans="1:5" s="9" customFormat="1" ht="30">
      <c r="A10" s="342"/>
      <c r="B10" s="342"/>
      <c r="C10" s="23" t="s">
        <v>152</v>
      </c>
      <c r="D10" s="23" t="s">
        <v>153</v>
      </c>
      <c r="E10" s="342"/>
    </row>
    <row r="11" spans="1:5" s="10" customFormat="1" ht="18.75">
      <c r="A11" s="31"/>
      <c r="B11" s="33" t="s">
        <v>189</v>
      </c>
      <c r="C11" s="63"/>
      <c r="D11" s="63"/>
      <c r="E11" s="58"/>
    </row>
    <row r="12" spans="1:5" s="10" customFormat="1" ht="20.25">
      <c r="A12" s="37" t="s">
        <v>144</v>
      </c>
      <c r="B12" s="35" t="s">
        <v>160</v>
      </c>
      <c r="C12" s="77"/>
      <c r="D12" s="77"/>
      <c r="E12" s="33"/>
    </row>
    <row r="13" spans="1:5" s="10" customFormat="1" ht="63.75">
      <c r="A13" s="31" t="s">
        <v>45</v>
      </c>
      <c r="B13" s="35" t="s">
        <v>222</v>
      </c>
      <c r="C13" s="63">
        <v>0</v>
      </c>
      <c r="D13" s="63">
        <v>0</v>
      </c>
      <c r="E13" s="58"/>
    </row>
    <row r="14" spans="1:5" s="10" customFormat="1" ht="38.25">
      <c r="A14" s="51" t="s">
        <v>46</v>
      </c>
      <c r="B14" s="35" t="s">
        <v>223</v>
      </c>
      <c r="C14" s="63">
        <v>0</v>
      </c>
      <c r="D14" s="63">
        <v>0</v>
      </c>
      <c r="E14" s="58"/>
    </row>
    <row r="15" spans="1:5" s="10" customFormat="1" ht="18.75">
      <c r="A15" s="37" t="s">
        <v>48</v>
      </c>
      <c r="B15" s="35" t="s">
        <v>163</v>
      </c>
      <c r="C15" s="77"/>
      <c r="D15" s="77"/>
      <c r="E15" s="33"/>
    </row>
    <row r="16" spans="1:5" s="10" customFormat="1" ht="54.75" customHeight="1">
      <c r="A16" s="63" t="s">
        <v>50</v>
      </c>
      <c r="B16" s="35" t="s">
        <v>233</v>
      </c>
      <c r="C16" s="63">
        <v>0</v>
      </c>
      <c r="D16" s="63">
        <v>0</v>
      </c>
      <c r="E16" s="58"/>
    </row>
    <row r="17" spans="1:5" s="10" customFormat="1" ht="38.25">
      <c r="A17" s="43" t="s">
        <v>97</v>
      </c>
      <c r="B17" s="35" t="s">
        <v>224</v>
      </c>
      <c r="C17" s="71" t="s">
        <v>156</v>
      </c>
      <c r="D17" s="70" t="s">
        <v>156</v>
      </c>
      <c r="E17" s="41" t="s">
        <v>14</v>
      </c>
    </row>
    <row r="18" spans="1:5" s="10" customFormat="1" ht="38.25">
      <c r="A18" s="43" t="s">
        <v>98</v>
      </c>
      <c r="B18" s="35" t="s">
        <v>225</v>
      </c>
      <c r="C18" s="71">
        <v>0</v>
      </c>
      <c r="D18" s="70">
        <v>0</v>
      </c>
      <c r="E18" s="41"/>
    </row>
    <row r="19" spans="1:5" s="10" customFormat="1" ht="38.25">
      <c r="A19" s="345" t="s">
        <v>56</v>
      </c>
      <c r="B19" s="35" t="s">
        <v>226</v>
      </c>
      <c r="C19" s="63">
        <v>0</v>
      </c>
      <c r="D19" s="63">
        <v>0</v>
      </c>
      <c r="E19" s="58"/>
    </row>
    <row r="20" spans="1:5" s="10" customFormat="1" ht="129.75" customHeight="1">
      <c r="A20" s="346"/>
      <c r="B20" s="35" t="s">
        <v>190</v>
      </c>
      <c r="C20" s="80">
        <v>0</v>
      </c>
      <c r="D20" s="80">
        <v>1</v>
      </c>
      <c r="E20" s="79" t="s">
        <v>232</v>
      </c>
    </row>
    <row r="21" spans="1:5" s="11" customFormat="1" ht="18.75">
      <c r="A21" s="27"/>
      <c r="B21" s="61"/>
      <c r="C21" s="28"/>
      <c r="D21" s="28"/>
      <c r="E21" s="28"/>
    </row>
    <row r="22" spans="1:5" s="11" customFormat="1" ht="15.75">
      <c r="A22" s="27"/>
      <c r="B22" s="55" t="s">
        <v>168</v>
      </c>
      <c r="C22" s="56"/>
      <c r="D22" s="56"/>
      <c r="E22" s="56"/>
    </row>
    <row r="23" spans="1:5" s="10" customFormat="1" ht="16.5" customHeight="1">
      <c r="A23" s="12"/>
      <c r="B23" s="13"/>
      <c r="C23" s="57" t="s">
        <v>12</v>
      </c>
      <c r="D23" s="14"/>
      <c r="E23" s="57" t="s">
        <v>11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2" customWidth="1"/>
    <col min="2" max="2" width="63.625" style="2" customWidth="1"/>
    <col min="3" max="4" width="17.875" style="2" customWidth="1"/>
    <col min="5" max="5" width="21.625" style="2" customWidth="1"/>
    <col min="6" max="16384" width="23.25390625" style="2" customWidth="1"/>
  </cols>
  <sheetData>
    <row r="1" ht="20.25" customHeight="1">
      <c r="E1" s="32" t="s">
        <v>83</v>
      </c>
    </row>
    <row r="2" ht="20.25" customHeight="1">
      <c r="E2" s="32" t="s">
        <v>148</v>
      </c>
    </row>
    <row r="3" ht="20.25" customHeight="1">
      <c r="E3" s="32" t="s">
        <v>230</v>
      </c>
    </row>
    <row r="4" ht="20.25" customHeight="1">
      <c r="E4" s="32"/>
    </row>
    <row r="5" spans="1:5" ht="15" customHeight="1">
      <c r="A5" s="25" t="s">
        <v>149</v>
      </c>
      <c r="B5" s="25"/>
      <c r="C5" s="25"/>
      <c r="D5" s="25"/>
      <c r="E5" s="25"/>
    </row>
    <row r="6" spans="1:5" ht="14.25" customHeight="1">
      <c r="A6" s="25" t="s">
        <v>150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341" t="s">
        <v>88</v>
      </c>
      <c r="B9" s="341" t="s">
        <v>21</v>
      </c>
      <c r="C9" s="30" t="s">
        <v>27</v>
      </c>
      <c r="D9" s="30"/>
      <c r="E9" s="341" t="s">
        <v>151</v>
      </c>
    </row>
    <row r="10" spans="1:5" s="9" customFormat="1" ht="30">
      <c r="A10" s="342"/>
      <c r="B10" s="342"/>
      <c r="C10" s="23" t="s">
        <v>152</v>
      </c>
      <c r="D10" s="23" t="s">
        <v>191</v>
      </c>
      <c r="E10" s="342"/>
    </row>
    <row r="11" spans="1:5" s="10" customFormat="1" ht="18.75">
      <c r="A11" s="31"/>
      <c r="B11" s="33" t="s">
        <v>192</v>
      </c>
      <c r="C11" s="31"/>
      <c r="D11" s="31"/>
      <c r="E11" s="58"/>
    </row>
    <row r="12" spans="1:5" s="10" customFormat="1" ht="20.25">
      <c r="A12" s="64" t="s">
        <v>144</v>
      </c>
      <c r="B12" s="36" t="s">
        <v>160</v>
      </c>
      <c r="C12" s="77"/>
      <c r="D12" s="77"/>
      <c r="E12" s="33"/>
    </row>
    <row r="13" spans="1:5" s="10" customFormat="1" ht="54" customHeight="1">
      <c r="A13" s="51" t="s">
        <v>89</v>
      </c>
      <c r="B13" s="65" t="s">
        <v>231</v>
      </c>
      <c r="C13" s="71" t="s">
        <v>156</v>
      </c>
      <c r="D13" s="70" t="s">
        <v>156</v>
      </c>
      <c r="E13" s="41" t="s">
        <v>14</v>
      </c>
    </row>
    <row r="14" spans="1:5" s="10" customFormat="1" ht="25.5">
      <c r="A14" s="52" t="s">
        <v>29</v>
      </c>
      <c r="B14" s="40" t="s">
        <v>133</v>
      </c>
      <c r="C14" s="78">
        <v>39</v>
      </c>
      <c r="D14" s="63">
        <v>28</v>
      </c>
      <c r="E14" s="58"/>
    </row>
    <row r="15" spans="1:5" s="10" customFormat="1" ht="38.25">
      <c r="A15" s="49" t="s">
        <v>42</v>
      </c>
      <c r="B15" s="50" t="s">
        <v>221</v>
      </c>
      <c r="C15" s="78">
        <v>345</v>
      </c>
      <c r="D15" s="63">
        <v>303</v>
      </c>
      <c r="E15" s="58"/>
    </row>
    <row r="16" spans="1:5" s="10" customFormat="1" ht="12.75">
      <c r="A16" s="49" t="s">
        <v>45</v>
      </c>
      <c r="B16" s="50" t="s">
        <v>193</v>
      </c>
      <c r="C16" s="63">
        <v>260</v>
      </c>
      <c r="D16" s="63">
        <v>122</v>
      </c>
      <c r="E16" s="58"/>
    </row>
    <row r="17" spans="1:5" s="10" customFormat="1" ht="18.75">
      <c r="A17" s="37" t="s">
        <v>48</v>
      </c>
      <c r="B17" s="35" t="s">
        <v>163</v>
      </c>
      <c r="C17" s="77"/>
      <c r="D17" s="77"/>
      <c r="E17" s="33"/>
    </row>
    <row r="18" spans="1:5" s="10" customFormat="1" ht="38.25">
      <c r="A18" s="31" t="s">
        <v>46</v>
      </c>
      <c r="B18" s="35" t="s">
        <v>129</v>
      </c>
      <c r="C18" s="63">
        <v>0</v>
      </c>
      <c r="D18" s="63">
        <v>0</v>
      </c>
      <c r="E18" s="58"/>
    </row>
    <row r="19" spans="1:5" s="10" customFormat="1" ht="18.75">
      <c r="A19" s="64" t="s">
        <v>195</v>
      </c>
      <c r="B19" s="36"/>
      <c r="C19" s="77"/>
      <c r="D19" s="77"/>
      <c r="E19" s="33"/>
    </row>
    <row r="20" spans="1:5" s="10" customFormat="1" ht="38.25">
      <c r="A20" s="31" t="s">
        <v>89</v>
      </c>
      <c r="B20" s="68" t="s">
        <v>196</v>
      </c>
      <c r="C20" s="78"/>
      <c r="D20" s="63"/>
      <c r="E20" s="41"/>
    </row>
    <row r="21" spans="1:5" s="10" customFormat="1" ht="51">
      <c r="A21" s="31" t="s">
        <v>91</v>
      </c>
      <c r="B21" s="35" t="s">
        <v>197</v>
      </c>
      <c r="C21" s="78"/>
      <c r="D21" s="63"/>
      <c r="E21" s="58"/>
    </row>
    <row r="22" spans="1:5" s="10" customFormat="1" ht="38.25">
      <c r="A22" s="31" t="s">
        <v>95</v>
      </c>
      <c r="B22" s="35" t="s">
        <v>198</v>
      </c>
      <c r="C22" s="78"/>
      <c r="D22" s="63"/>
      <c r="E22" s="58"/>
    </row>
    <row r="23" spans="1:5" s="10" customFormat="1" ht="12.75">
      <c r="A23" s="66"/>
      <c r="B23" s="13"/>
      <c r="C23" s="66"/>
      <c r="D23" s="66"/>
      <c r="E23" s="67"/>
    </row>
    <row r="24" spans="1:5" s="11" customFormat="1" ht="18.75">
      <c r="A24" s="27"/>
      <c r="B24" s="61"/>
      <c r="C24" s="28"/>
      <c r="D24" s="28"/>
      <c r="E24" s="28"/>
    </row>
    <row r="25" spans="1:5" s="11" customFormat="1" ht="15.75">
      <c r="A25" s="27"/>
      <c r="B25" s="55" t="s">
        <v>168</v>
      </c>
      <c r="C25" s="56"/>
      <c r="D25" s="56"/>
      <c r="E25" s="56"/>
    </row>
    <row r="26" spans="1:5" s="10" customFormat="1" ht="16.5" customHeight="1">
      <c r="A26" s="12"/>
      <c r="B26" s="13"/>
      <c r="C26" s="57" t="s">
        <v>12</v>
      </c>
      <c r="D26" s="14"/>
      <c r="E26" s="57" t="s">
        <v>11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2" customWidth="1"/>
    <col min="2" max="2" width="63.625" style="2" customWidth="1"/>
    <col min="3" max="4" width="15.75390625" style="2" customWidth="1"/>
    <col min="5" max="5" width="24.25390625" style="2" customWidth="1"/>
    <col min="6" max="16384" width="23.25390625" style="2" customWidth="1"/>
  </cols>
  <sheetData>
    <row r="1" ht="20.25" customHeight="1">
      <c r="E1" s="32" t="s">
        <v>83</v>
      </c>
    </row>
    <row r="2" ht="20.25" customHeight="1">
      <c r="E2" s="32" t="s">
        <v>148</v>
      </c>
    </row>
    <row r="3" ht="20.25" customHeight="1">
      <c r="E3" s="32" t="s">
        <v>228</v>
      </c>
    </row>
    <row r="4" ht="20.25" customHeight="1">
      <c r="E4" s="32"/>
    </row>
    <row r="5" spans="1:5" ht="15.75">
      <c r="A5" s="25" t="s">
        <v>149</v>
      </c>
      <c r="B5" s="25"/>
      <c r="C5" s="25"/>
      <c r="D5" s="25"/>
      <c r="E5" s="25"/>
    </row>
    <row r="6" spans="1:5" ht="14.25" customHeight="1">
      <c r="A6" s="25" t="s">
        <v>150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341" t="s">
        <v>88</v>
      </c>
      <c r="B9" s="341" t="s">
        <v>21</v>
      </c>
      <c r="C9" s="30" t="s">
        <v>27</v>
      </c>
      <c r="D9" s="30"/>
      <c r="E9" s="341" t="s">
        <v>151</v>
      </c>
    </row>
    <row r="10" spans="1:5" s="9" customFormat="1" ht="30">
      <c r="A10" s="342"/>
      <c r="B10" s="342"/>
      <c r="C10" s="23" t="s">
        <v>152</v>
      </c>
      <c r="D10" s="23" t="s">
        <v>153</v>
      </c>
      <c r="E10" s="342"/>
    </row>
    <row r="11" spans="1:5" s="10" customFormat="1" ht="18.75">
      <c r="A11" s="31"/>
      <c r="B11" s="62" t="s">
        <v>194</v>
      </c>
      <c r="C11" s="31"/>
      <c r="D11" s="31"/>
      <c r="E11" s="58"/>
    </row>
    <row r="12" spans="1:5" s="10" customFormat="1" ht="20.25">
      <c r="A12" s="37" t="s">
        <v>144</v>
      </c>
      <c r="B12" s="35" t="s">
        <v>160</v>
      </c>
      <c r="C12" s="33"/>
      <c r="D12" s="33"/>
      <c r="E12" s="33"/>
    </row>
    <row r="13" spans="1:5" s="10" customFormat="1" ht="38.25">
      <c r="A13" s="31" t="s">
        <v>40</v>
      </c>
      <c r="B13" s="35" t="s">
        <v>138</v>
      </c>
      <c r="C13" s="63">
        <v>0</v>
      </c>
      <c r="D13" s="63">
        <v>0</v>
      </c>
      <c r="E13" s="58"/>
    </row>
    <row r="14" spans="1:5" s="11" customFormat="1" ht="18.75">
      <c r="A14" s="27"/>
      <c r="B14" s="61"/>
      <c r="C14" s="28"/>
      <c r="D14" s="28"/>
      <c r="E14" s="28"/>
    </row>
    <row r="15" spans="1:5" s="11" customFormat="1" ht="15.75">
      <c r="A15" s="27"/>
      <c r="B15" s="55" t="s">
        <v>168</v>
      </c>
      <c r="C15" s="56"/>
      <c r="D15" s="56"/>
      <c r="E15" s="56"/>
    </row>
    <row r="16" spans="1:5" s="10" customFormat="1" ht="16.5" customHeight="1">
      <c r="A16" s="12"/>
      <c r="B16" s="13"/>
      <c r="C16" s="57" t="s">
        <v>12</v>
      </c>
      <c r="D16" s="14"/>
      <c r="E16" s="57" t="s">
        <v>11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tabSelected="1" view="pageBreakPreview" zoomScale="85" zoomScaleSheetLayoutView="85" zoomScalePageLayoutView="0" workbookViewId="0" topLeftCell="A1">
      <selection activeCell="D17" sqref="D17"/>
    </sheetView>
  </sheetViews>
  <sheetFormatPr defaultColWidth="10.75390625" defaultRowHeight="12.75"/>
  <cols>
    <col min="1" max="1" width="12.875" style="15" customWidth="1"/>
    <col min="2" max="2" width="45.00390625" style="15" customWidth="1"/>
    <col min="3" max="3" width="40.00390625" style="15" customWidth="1"/>
    <col min="4" max="4" width="49.875" style="15" customWidth="1"/>
    <col min="5" max="16384" width="10.75390625" style="15" customWidth="1"/>
  </cols>
  <sheetData>
    <row r="1" ht="17.25" customHeight="1"/>
    <row r="2" s="3" customFormat="1" ht="13.5" customHeight="1"/>
    <row r="3" spans="1:4" s="3" customFormat="1" ht="13.5" customHeight="1">
      <c r="A3" s="161" t="s">
        <v>70</v>
      </c>
      <c r="B3" s="161"/>
      <c r="C3" s="161"/>
      <c r="D3" s="161"/>
    </row>
    <row r="4" spans="1:4" s="3" customFormat="1" ht="13.5" customHeight="1">
      <c r="A4" s="161" t="s">
        <v>84</v>
      </c>
      <c r="B4" s="161"/>
      <c r="C4" s="161"/>
      <c r="D4" s="161"/>
    </row>
    <row r="5" s="3" customFormat="1" ht="16.5" customHeight="1"/>
    <row r="6" spans="1:4" s="3" customFormat="1" ht="32.25" customHeight="1">
      <c r="A6" s="292" t="s">
        <v>346</v>
      </c>
      <c r="B6" s="292"/>
      <c r="C6" s="292"/>
      <c r="D6" s="292"/>
    </row>
    <row r="7" s="3" customFormat="1" ht="13.5" customHeight="1" thickBot="1">
      <c r="D7" s="162"/>
    </row>
    <row r="8" spans="1:4" s="3" customFormat="1" ht="50.25" customHeight="1" thickBot="1">
      <c r="A8" s="163" t="s">
        <v>20</v>
      </c>
      <c r="B8" s="164" t="s">
        <v>347</v>
      </c>
      <c r="C8" s="164" t="s">
        <v>85</v>
      </c>
      <c r="D8" s="165" t="s">
        <v>86</v>
      </c>
    </row>
    <row r="9" spans="1:4" s="3" customFormat="1" ht="16.5" thickBot="1">
      <c r="A9" s="166">
        <v>1</v>
      </c>
      <c r="B9" s="167">
        <v>2</v>
      </c>
      <c r="C9" s="167">
        <v>3</v>
      </c>
      <c r="D9" s="168">
        <v>4</v>
      </c>
    </row>
    <row r="10" spans="1:4" s="3" customFormat="1" ht="24.75" customHeight="1">
      <c r="A10" s="169">
        <f>'таб.1.1 (СОТиН)'!A13</f>
        <v>1</v>
      </c>
      <c r="B10" s="281">
        <v>42404</v>
      </c>
      <c r="C10" s="176">
        <v>7</v>
      </c>
      <c r="D10" s="177">
        <v>2</v>
      </c>
    </row>
    <row r="11" spans="1:4" s="3" customFormat="1" ht="24.75" customHeight="1">
      <c r="A11" s="170">
        <v>2</v>
      </c>
      <c r="B11" s="281">
        <v>42408</v>
      </c>
      <c r="C11" s="178">
        <v>8</v>
      </c>
      <c r="D11" s="179">
        <v>4</v>
      </c>
    </row>
    <row r="12" spans="1:4" s="3" customFormat="1" ht="24.75" customHeight="1">
      <c r="A12" s="170">
        <v>3</v>
      </c>
      <c r="B12" s="281">
        <v>42439</v>
      </c>
      <c r="C12" s="178">
        <v>3.5</v>
      </c>
      <c r="D12" s="179">
        <v>2</v>
      </c>
    </row>
    <row r="13" spans="1:4" s="3" customFormat="1" ht="24.75" customHeight="1">
      <c r="A13" s="170">
        <v>4</v>
      </c>
      <c r="B13" s="281">
        <v>42453</v>
      </c>
      <c r="C13" s="178">
        <v>5.5</v>
      </c>
      <c r="D13" s="179">
        <v>4</v>
      </c>
    </row>
    <row r="14" spans="1:4" s="3" customFormat="1" ht="24.75" customHeight="1">
      <c r="A14" s="170">
        <v>5</v>
      </c>
      <c r="B14" s="281">
        <v>42453</v>
      </c>
      <c r="C14" s="178">
        <v>3</v>
      </c>
      <c r="D14" s="179">
        <v>2</v>
      </c>
    </row>
    <row r="15" spans="1:4" s="3" customFormat="1" ht="24.75" customHeight="1">
      <c r="A15" s="170">
        <v>6</v>
      </c>
      <c r="B15" s="281">
        <v>42507</v>
      </c>
      <c r="C15" s="178">
        <v>7</v>
      </c>
      <c r="D15" s="179">
        <v>7</v>
      </c>
    </row>
    <row r="16" spans="1:4" s="3" customFormat="1" ht="24.75" customHeight="1">
      <c r="A16" s="170">
        <v>7</v>
      </c>
      <c r="B16" s="281">
        <v>42508</v>
      </c>
      <c r="C16" s="178">
        <v>0.25</v>
      </c>
      <c r="D16" s="179">
        <v>297</v>
      </c>
    </row>
    <row r="17" spans="1:4" s="3" customFormat="1" ht="24.75" customHeight="1">
      <c r="A17" s="170">
        <v>8</v>
      </c>
      <c r="B17" s="281">
        <v>42516</v>
      </c>
      <c r="C17" s="178">
        <v>1</v>
      </c>
      <c r="D17" s="179">
        <v>1</v>
      </c>
    </row>
    <row r="18" spans="1:4" s="3" customFormat="1" ht="24.75" customHeight="1">
      <c r="A18" s="170">
        <v>9</v>
      </c>
      <c r="B18" s="281">
        <v>42545</v>
      </c>
      <c r="C18" s="178">
        <v>39</v>
      </c>
      <c r="D18" s="179">
        <v>4</v>
      </c>
    </row>
    <row r="19" spans="1:4" s="3" customFormat="1" ht="24.75" customHeight="1">
      <c r="A19" s="170">
        <v>10</v>
      </c>
      <c r="B19" s="281">
        <v>42582</v>
      </c>
      <c r="C19" s="178">
        <v>5.6</v>
      </c>
      <c r="D19" s="179">
        <v>4</v>
      </c>
    </row>
    <row r="20" spans="1:4" s="3" customFormat="1" ht="24.75" customHeight="1">
      <c r="A20" s="171">
        <v>11</v>
      </c>
      <c r="B20" s="281">
        <v>42641</v>
      </c>
      <c r="C20" s="180">
        <v>1.5</v>
      </c>
      <c r="D20" s="179">
        <v>1</v>
      </c>
    </row>
    <row r="21" spans="1:4" s="3" customFormat="1" ht="24.75" customHeight="1">
      <c r="A21" s="286">
        <v>12</v>
      </c>
      <c r="B21" s="287">
        <v>42658</v>
      </c>
      <c r="C21" s="178">
        <v>2.25</v>
      </c>
      <c r="D21" s="178">
        <v>7</v>
      </c>
    </row>
    <row r="22" spans="1:4" s="3" customFormat="1" ht="24.75" customHeight="1">
      <c r="A22" s="286">
        <v>13</v>
      </c>
      <c r="B22" s="287">
        <v>42698</v>
      </c>
      <c r="C22" s="178">
        <v>1</v>
      </c>
      <c r="D22" s="178">
        <v>1</v>
      </c>
    </row>
    <row r="23" spans="1:4" s="3" customFormat="1" ht="24.75" customHeight="1" thickBot="1">
      <c r="A23" s="282">
        <v>14</v>
      </c>
      <c r="B23" s="283">
        <v>42714</v>
      </c>
      <c r="C23" s="284">
        <v>1</v>
      </c>
      <c r="D23" s="285">
        <v>1</v>
      </c>
    </row>
    <row r="24" spans="1:4" s="3" customFormat="1" ht="24.75" customHeight="1" thickBot="1">
      <c r="A24" s="166" t="s">
        <v>281</v>
      </c>
      <c r="B24" s="167"/>
      <c r="C24" s="164">
        <f>SUM(C10:C23)</f>
        <v>85.6</v>
      </c>
      <c r="D24" s="165"/>
    </row>
    <row r="25" spans="1:4" s="3" customFormat="1" ht="15.75">
      <c r="A25" s="172"/>
      <c r="B25" s="173"/>
      <c r="C25" s="174"/>
      <c r="D25" s="173"/>
    </row>
    <row r="26" spans="1:8" s="94" customFormat="1" ht="30" customHeight="1">
      <c r="A26" s="293" t="s">
        <v>296</v>
      </c>
      <c r="B26" s="293"/>
      <c r="C26" s="103"/>
      <c r="D26" s="15" t="s">
        <v>297</v>
      </c>
      <c r="E26" s="97"/>
      <c r="F26" s="95"/>
      <c r="H26" s="96"/>
    </row>
    <row r="27" spans="1:3" s="3" customFormat="1" ht="15.75">
      <c r="A27" s="175"/>
      <c r="B27" s="175"/>
      <c r="C27" s="175"/>
    </row>
    <row r="28" s="3" customFormat="1" ht="15.75" customHeight="1">
      <c r="B28" s="3" t="s">
        <v>87</v>
      </c>
    </row>
  </sheetData>
  <sheetProtection/>
  <mergeCells count="2">
    <mergeCell ref="A6:D6"/>
    <mergeCell ref="A26:B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SheetLayoutView="100" zoomScalePageLayoutView="0" workbookViewId="0" topLeftCell="A1">
      <selection activeCell="B8" sqref="B8"/>
    </sheetView>
  </sheetViews>
  <sheetFormatPr defaultColWidth="10.75390625" defaultRowHeight="12.75"/>
  <cols>
    <col min="1" max="1" width="104.375" style="15" customWidth="1"/>
    <col min="2" max="2" width="34.375" style="15" customWidth="1"/>
    <col min="3" max="3" width="10.75390625" style="15" customWidth="1"/>
    <col min="4" max="16384" width="10.75390625" style="15" customWidth="1"/>
  </cols>
  <sheetData>
    <row r="1" s="3" customFormat="1" ht="15.75"/>
    <row r="2" spans="1:2" s="3" customFormat="1" ht="15.75">
      <c r="A2" s="294" t="s">
        <v>82</v>
      </c>
      <c r="B2" s="294"/>
    </row>
    <row r="3" spans="1:2" s="3" customFormat="1" ht="15.75">
      <c r="A3" s="295" t="s">
        <v>300</v>
      </c>
      <c r="B3" s="295"/>
    </row>
    <row r="4" spans="1:2" s="3" customFormat="1" ht="15.75">
      <c r="A4" s="296" t="s">
        <v>77</v>
      </c>
      <c r="B4" s="296"/>
    </row>
    <row r="5" s="3" customFormat="1" ht="13.5" customHeight="1" thickBot="1"/>
    <row r="6" spans="1:2" s="3" customFormat="1" ht="15.75">
      <c r="A6" s="182" t="s">
        <v>348</v>
      </c>
      <c r="B6" s="183">
        <v>347</v>
      </c>
    </row>
    <row r="7" spans="1:2" s="3" customFormat="1" ht="18.75">
      <c r="A7" s="184" t="s">
        <v>282</v>
      </c>
      <c r="B7" s="185">
        <f>'1.1'!C24</f>
        <v>85.6</v>
      </c>
    </row>
    <row r="8" spans="1:2" s="3" customFormat="1" ht="19.5" thickBot="1">
      <c r="A8" s="186" t="s">
        <v>283</v>
      </c>
      <c r="B8" s="187">
        <f>PRODUCT(B7/B6)</f>
        <v>0.24668587896253602</v>
      </c>
    </row>
    <row r="9" spans="1:2" s="3" customFormat="1" ht="15.75">
      <c r="A9" s="188"/>
      <c r="B9" s="189"/>
    </row>
    <row r="10" spans="1:6" s="94" customFormat="1" ht="30" customHeight="1">
      <c r="A10" s="239" t="str">
        <f>'1.1'!A26:B26</f>
        <v>Директор ООО "Архсвет"</v>
      </c>
      <c r="B10" s="239" t="str">
        <f>'1.1'!D26</f>
        <v>С.В.Истомин</v>
      </c>
      <c r="C10" s="97"/>
      <c r="D10" s="95"/>
      <c r="F10" s="96"/>
    </row>
    <row r="11" ht="18" customHeight="1"/>
  </sheetData>
  <sheetProtection/>
  <mergeCells count="3">
    <mergeCell ref="A2:B2"/>
    <mergeCell ref="A3:B3"/>
    <mergeCell ref="A4:B4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zoomScaleSheetLayoutView="75" zoomScalePageLayoutView="0" workbookViewId="0" topLeftCell="A4">
      <selection activeCell="G10" sqref="G10:H10"/>
    </sheetView>
  </sheetViews>
  <sheetFormatPr defaultColWidth="10.75390625" defaultRowHeight="12.75"/>
  <cols>
    <col min="1" max="1" width="45.25390625" style="2" customWidth="1"/>
    <col min="2" max="3" width="32.25390625" style="2" customWidth="1"/>
    <col min="4" max="9" width="11.125" style="2" customWidth="1"/>
    <col min="10" max="16384" width="10.75390625" style="2" customWidth="1"/>
  </cols>
  <sheetData>
    <row r="1" ht="12.75" customHeight="1"/>
    <row r="2" spans="1:9" s="3" customFormat="1" ht="31.5" customHeight="1">
      <c r="A2" s="292" t="s">
        <v>76</v>
      </c>
      <c r="B2" s="292"/>
      <c r="C2" s="292"/>
      <c r="D2" s="292"/>
      <c r="E2" s="292"/>
      <c r="F2" s="292"/>
      <c r="G2" s="292"/>
      <c r="H2" s="292"/>
      <c r="I2" s="292"/>
    </row>
    <row r="3" spans="1:9" s="1" customFormat="1" ht="15">
      <c r="A3" s="20"/>
      <c r="B3" s="301" t="s">
        <v>300</v>
      </c>
      <c r="C3" s="301"/>
      <c r="D3" s="20"/>
      <c r="E3" s="20"/>
      <c r="F3" s="20"/>
      <c r="G3" s="20"/>
      <c r="H3" s="20"/>
      <c r="I3" s="20"/>
    </row>
    <row r="4" spans="1:7" s="5" customFormat="1" ht="12.75" customHeight="1">
      <c r="A4" s="22" t="s">
        <v>77</v>
      </c>
      <c r="B4" s="19"/>
      <c r="C4" s="19"/>
      <c r="D4" s="19"/>
      <c r="E4" s="19"/>
      <c r="F4" s="19"/>
      <c r="G4" s="19"/>
    </row>
    <row r="5" s="1" customFormat="1" ht="13.5" customHeight="1" thickBot="1"/>
    <row r="6" spans="1:9" s="1" customFormat="1" ht="26.25" customHeight="1">
      <c r="A6" s="297" t="s">
        <v>78</v>
      </c>
      <c r="B6" s="299" t="s">
        <v>269</v>
      </c>
      <c r="C6" s="299" t="s">
        <v>79</v>
      </c>
      <c r="D6" s="115" t="s">
        <v>27</v>
      </c>
      <c r="E6" s="115"/>
      <c r="F6" s="115"/>
      <c r="G6" s="115"/>
      <c r="H6" s="115"/>
      <c r="I6" s="116"/>
    </row>
    <row r="7" spans="1:9" s="1" customFormat="1" ht="41.25" customHeight="1" thickBot="1">
      <c r="A7" s="298"/>
      <c r="B7" s="300"/>
      <c r="C7" s="300"/>
      <c r="D7" s="119"/>
      <c r="E7" s="119" t="s">
        <v>285</v>
      </c>
      <c r="F7" s="119" t="s">
        <v>349</v>
      </c>
      <c r="G7" s="119" t="s">
        <v>286</v>
      </c>
      <c r="H7" s="120" t="s">
        <v>291</v>
      </c>
      <c r="I7" s="120"/>
    </row>
    <row r="8" spans="1:9" s="1" customFormat="1" ht="82.5" customHeight="1">
      <c r="A8" s="125" t="s">
        <v>22</v>
      </c>
      <c r="B8" s="126" t="s">
        <v>298</v>
      </c>
      <c r="C8" s="126"/>
      <c r="D8" s="234"/>
      <c r="E8" s="234">
        <v>0.4038</v>
      </c>
      <c r="F8" s="234">
        <v>0.2467</v>
      </c>
      <c r="G8" s="234">
        <v>0.3977</v>
      </c>
      <c r="H8" s="234">
        <v>0.3918</v>
      </c>
      <c r="I8" s="234"/>
    </row>
    <row r="9" spans="1:9" s="1" customFormat="1" ht="102">
      <c r="A9" s="117" t="s">
        <v>80</v>
      </c>
      <c r="B9" s="100" t="s">
        <v>299</v>
      </c>
      <c r="C9" s="100"/>
      <c r="D9" s="89"/>
      <c r="E9" s="288">
        <v>2</v>
      </c>
      <c r="F9" s="288">
        <v>1.64</v>
      </c>
      <c r="G9" s="288">
        <v>2</v>
      </c>
      <c r="H9" s="288">
        <v>2</v>
      </c>
      <c r="I9" s="118"/>
    </row>
    <row r="10" spans="1:9" s="1" customFormat="1" ht="90.75" thickBot="1">
      <c r="A10" s="127" t="s">
        <v>81</v>
      </c>
      <c r="B10" s="119" t="s">
        <v>351</v>
      </c>
      <c r="C10" s="128"/>
      <c r="D10" s="240"/>
      <c r="E10" s="240">
        <v>1.8425</v>
      </c>
      <c r="F10" s="289">
        <v>0.91</v>
      </c>
      <c r="G10" s="240">
        <v>1.8425</v>
      </c>
      <c r="H10" s="240">
        <v>1.8425</v>
      </c>
      <c r="I10" s="240"/>
    </row>
    <row r="11" spans="1:9" s="5" customFormat="1" ht="26.25" customHeight="1" thickBot="1">
      <c r="A11" s="122" t="s">
        <v>260</v>
      </c>
      <c r="B11" s="123"/>
      <c r="C11" s="123"/>
      <c r="D11" s="123" t="s">
        <v>147</v>
      </c>
      <c r="E11" s="123"/>
      <c r="F11" s="123"/>
      <c r="G11" s="123"/>
      <c r="H11" s="123"/>
      <c r="I11" s="124"/>
    </row>
    <row r="12" s="1" customFormat="1" ht="12.75" customHeight="1"/>
    <row r="13" spans="1:9" s="94" customFormat="1" ht="30" customHeight="1">
      <c r="A13" s="239" t="str">
        <f>'1.2'!A10</f>
        <v>Директор ООО "Архсвет"</v>
      </c>
      <c r="B13" s="239"/>
      <c r="C13" s="239" t="str">
        <f>'1.2'!B10</f>
        <v>С.В.Истомин</v>
      </c>
      <c r="D13" s="239"/>
      <c r="E13" s="239"/>
      <c r="F13" s="239"/>
      <c r="G13" s="239"/>
      <c r="H13" s="239"/>
      <c r="I13" s="239"/>
    </row>
    <row r="14" s="1" customFormat="1" ht="15">
      <c r="A14" s="6"/>
    </row>
    <row r="15" s="1" customFormat="1" ht="16.5" customHeight="1">
      <c r="A15" s="1" t="s">
        <v>259</v>
      </c>
    </row>
  </sheetData>
  <sheetProtection/>
  <mergeCells count="5">
    <mergeCell ref="A2:I2"/>
    <mergeCell ref="A6:A7"/>
    <mergeCell ref="B6:B7"/>
    <mergeCell ref="C6:C7"/>
    <mergeCell ref="B3:C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75" zoomScalePageLayoutView="0" workbookViewId="0" topLeftCell="A43">
      <selection activeCell="E32" sqref="E32"/>
    </sheetView>
  </sheetViews>
  <sheetFormatPr defaultColWidth="10.75390625" defaultRowHeight="12.75" outlineLevelCol="1"/>
  <cols>
    <col min="1" max="1" width="4.625" style="15" customWidth="1"/>
    <col min="2" max="2" width="53.125" style="15" customWidth="1"/>
    <col min="3" max="3" width="25.75390625" style="15" customWidth="1"/>
    <col min="4" max="4" width="23.375" style="15" customWidth="1" outlineLevel="1"/>
    <col min="5" max="5" width="14.75390625" style="15" customWidth="1" outlineLevel="1"/>
    <col min="6" max="6" width="16.00390625" style="15" customWidth="1" outlineLevel="1"/>
    <col min="7" max="7" width="16.375" style="15" customWidth="1" outlineLevel="1"/>
    <col min="8" max="16384" width="10.75390625" style="15" customWidth="1"/>
  </cols>
  <sheetData>
    <row r="1" s="3" customFormat="1" ht="12" customHeight="1">
      <c r="E1" s="3" t="s">
        <v>69</v>
      </c>
    </row>
    <row r="2" s="3" customFormat="1" ht="15.75">
      <c r="E2" s="3" t="s">
        <v>15</v>
      </c>
    </row>
    <row r="3" s="3" customFormat="1" ht="15.75">
      <c r="E3" s="3" t="s">
        <v>16</v>
      </c>
    </row>
    <row r="4" ht="15.75">
      <c r="E4" s="3" t="s">
        <v>17</v>
      </c>
    </row>
    <row r="5" ht="15.75">
      <c r="E5" s="3" t="s">
        <v>18</v>
      </c>
    </row>
    <row r="6" ht="15.75">
      <c r="E6" s="3" t="s">
        <v>19</v>
      </c>
    </row>
    <row r="7" ht="15" customHeight="1"/>
    <row r="8" spans="1:7" ht="15.75">
      <c r="A8" s="25" t="s">
        <v>70</v>
      </c>
      <c r="B8" s="25"/>
      <c r="C8" s="25"/>
      <c r="D8" s="25"/>
      <c r="E8" s="25"/>
      <c r="F8" s="25"/>
      <c r="G8" s="25"/>
    </row>
    <row r="9" spans="1:7" ht="15" customHeight="1">
      <c r="A9" s="25" t="s">
        <v>71</v>
      </c>
      <c r="B9" s="25"/>
      <c r="C9" s="25"/>
      <c r="D9" s="25"/>
      <c r="E9" s="25"/>
      <c r="F9" s="25"/>
      <c r="G9" s="25"/>
    </row>
    <row r="10" spans="1:7" ht="15" customHeight="1">
      <c r="A10" s="25" t="s">
        <v>72</v>
      </c>
      <c r="B10" s="25"/>
      <c r="C10" s="25"/>
      <c r="D10" s="25"/>
      <c r="E10" s="25"/>
      <c r="F10" s="25"/>
      <c r="G10" s="25"/>
    </row>
    <row r="11" ht="8.25" customHeight="1"/>
    <row r="12" spans="1:7" ht="15.75">
      <c r="A12" s="25" t="s">
        <v>73</v>
      </c>
      <c r="B12" s="25"/>
      <c r="C12" s="25"/>
      <c r="D12" s="25"/>
      <c r="E12" s="25"/>
      <c r="F12" s="25"/>
      <c r="G12" s="25"/>
    </row>
    <row r="13" spans="2:7" s="192" customFormat="1" ht="16.5" customHeight="1">
      <c r="B13" s="305" t="s">
        <v>300</v>
      </c>
      <c r="C13" s="305"/>
      <c r="D13" s="305"/>
      <c r="E13" s="305"/>
      <c r="F13" s="305"/>
      <c r="G13" s="305"/>
    </row>
    <row r="14" spans="2:7" s="193" customFormat="1" ht="13.5" customHeight="1">
      <c r="B14" s="254" t="s">
        <v>26</v>
      </c>
      <c r="C14" s="254"/>
      <c r="D14" s="254"/>
      <c r="E14" s="254"/>
      <c r="F14" s="194"/>
      <c r="G14" s="194"/>
    </row>
    <row r="15" ht="16.5" customHeight="1" thickBot="1"/>
    <row r="16" spans="1:7" s="181" customFormat="1" ht="15.75">
      <c r="A16" s="310" t="s">
        <v>88</v>
      </c>
      <c r="B16" s="304" t="s">
        <v>74</v>
      </c>
      <c r="C16" s="304" t="s">
        <v>13</v>
      </c>
      <c r="D16" s="304"/>
      <c r="E16" s="304" t="s">
        <v>61</v>
      </c>
      <c r="F16" s="304" t="s">
        <v>201</v>
      </c>
      <c r="G16" s="307" t="s">
        <v>62</v>
      </c>
    </row>
    <row r="17" spans="1:7" s="181" customFormat="1" ht="32.25" thickBot="1">
      <c r="A17" s="311"/>
      <c r="B17" s="309"/>
      <c r="C17" s="195" t="s">
        <v>200</v>
      </c>
      <c r="D17" s="195" t="s">
        <v>63</v>
      </c>
      <c r="E17" s="306"/>
      <c r="F17" s="306"/>
      <c r="G17" s="308"/>
    </row>
    <row r="18" spans="1:7" s="198" customFormat="1" ht="16.5" thickBot="1">
      <c r="A18" s="302">
        <v>1</v>
      </c>
      <c r="B18" s="303"/>
      <c r="C18" s="196">
        <v>2</v>
      </c>
      <c r="D18" s="196">
        <v>3</v>
      </c>
      <c r="E18" s="196">
        <v>4</v>
      </c>
      <c r="F18" s="196">
        <v>5</v>
      </c>
      <c r="G18" s="197">
        <v>6</v>
      </c>
    </row>
    <row r="19" spans="1:7" ht="63">
      <c r="A19" s="199" t="s">
        <v>89</v>
      </c>
      <c r="B19" s="200" t="s">
        <v>261</v>
      </c>
      <c r="C19" s="244"/>
      <c r="D19" s="244"/>
      <c r="E19" s="245" t="s">
        <v>14</v>
      </c>
      <c r="F19" s="246" t="s">
        <v>14</v>
      </c>
      <c r="G19" s="247">
        <v>2</v>
      </c>
    </row>
    <row r="20" spans="1:7" ht="15.75">
      <c r="A20" s="202"/>
      <c r="B20" s="203" t="s">
        <v>68</v>
      </c>
      <c r="C20" s="242"/>
      <c r="D20" s="242"/>
      <c r="E20" s="242"/>
      <c r="F20" s="248"/>
      <c r="G20" s="249"/>
    </row>
    <row r="21" spans="1:7" s="208" customFormat="1" ht="63">
      <c r="A21" s="205" t="s">
        <v>90</v>
      </c>
      <c r="B21" s="206" t="s">
        <v>146</v>
      </c>
      <c r="C21" s="250">
        <v>0.2</v>
      </c>
      <c r="D21" s="250">
        <v>0.2</v>
      </c>
      <c r="E21" s="242">
        <v>100</v>
      </c>
      <c r="F21" s="248" t="s">
        <v>64</v>
      </c>
      <c r="G21" s="249">
        <v>2</v>
      </c>
    </row>
    <row r="22" spans="1:7" s="208" customFormat="1" ht="78.75">
      <c r="A22" s="205" t="s">
        <v>111</v>
      </c>
      <c r="B22" s="209" t="s">
        <v>262</v>
      </c>
      <c r="C22" s="242">
        <v>6</v>
      </c>
      <c r="D22" s="242">
        <v>6</v>
      </c>
      <c r="E22" s="242">
        <v>100</v>
      </c>
      <c r="F22" s="248" t="s">
        <v>64</v>
      </c>
      <c r="G22" s="249">
        <v>2</v>
      </c>
    </row>
    <row r="23" spans="1:7" ht="15.75">
      <c r="A23" s="202"/>
      <c r="B23" s="203" t="s">
        <v>75</v>
      </c>
      <c r="C23" s="242"/>
      <c r="D23" s="242"/>
      <c r="E23" s="242"/>
      <c r="F23" s="248"/>
      <c r="G23" s="249"/>
    </row>
    <row r="24" spans="1:7" ht="31.5">
      <c r="A24" s="210" t="s">
        <v>104</v>
      </c>
      <c r="B24" s="203" t="s">
        <v>108</v>
      </c>
      <c r="C24" s="242">
        <v>1</v>
      </c>
      <c r="D24" s="242">
        <v>1</v>
      </c>
      <c r="E24" s="242"/>
      <c r="F24" s="248" t="s">
        <v>14</v>
      </c>
      <c r="G24" s="248" t="s">
        <v>14</v>
      </c>
    </row>
    <row r="25" spans="1:7" ht="63">
      <c r="A25" s="210" t="s">
        <v>105</v>
      </c>
      <c r="B25" s="203" t="s">
        <v>109</v>
      </c>
      <c r="C25" s="242">
        <v>0</v>
      </c>
      <c r="D25" s="242">
        <v>0</v>
      </c>
      <c r="E25" s="242"/>
      <c r="F25" s="248" t="s">
        <v>14</v>
      </c>
      <c r="G25" s="248" t="s">
        <v>14</v>
      </c>
    </row>
    <row r="26" spans="1:7" ht="47.25">
      <c r="A26" s="210" t="s">
        <v>106</v>
      </c>
      <c r="B26" s="203" t="s">
        <v>110</v>
      </c>
      <c r="C26" s="242">
        <v>3</v>
      </c>
      <c r="D26" s="242">
        <v>3</v>
      </c>
      <c r="E26" s="242"/>
      <c r="F26" s="248" t="s">
        <v>14</v>
      </c>
      <c r="G26" s="248"/>
    </row>
    <row r="27" spans="1:7" ht="63">
      <c r="A27" s="210" t="s">
        <v>107</v>
      </c>
      <c r="B27" s="203" t="s">
        <v>263</v>
      </c>
      <c r="C27" s="242">
        <v>2</v>
      </c>
      <c r="D27" s="242">
        <v>2</v>
      </c>
      <c r="E27" s="242"/>
      <c r="F27" s="248" t="s">
        <v>14</v>
      </c>
      <c r="G27" s="248"/>
    </row>
    <row r="28" spans="1:7" ht="63">
      <c r="A28" s="205" t="s">
        <v>91</v>
      </c>
      <c r="B28" s="203" t="s">
        <v>264</v>
      </c>
      <c r="C28" s="242" t="s">
        <v>14</v>
      </c>
      <c r="D28" s="242" t="s">
        <v>14</v>
      </c>
      <c r="E28" s="242" t="s">
        <v>14</v>
      </c>
      <c r="F28" s="248" t="s">
        <v>14</v>
      </c>
      <c r="G28" s="260">
        <v>2</v>
      </c>
    </row>
    <row r="29" spans="1:7" ht="15.75">
      <c r="A29" s="202"/>
      <c r="B29" s="203" t="s">
        <v>65</v>
      </c>
      <c r="C29" s="242"/>
      <c r="D29" s="242"/>
      <c r="E29" s="242"/>
      <c r="F29" s="248"/>
      <c r="G29" s="249"/>
    </row>
    <row r="30" spans="1:7" s="208" customFormat="1" ht="47.25">
      <c r="A30" s="205" t="s">
        <v>92</v>
      </c>
      <c r="B30" s="209" t="s">
        <v>130</v>
      </c>
      <c r="C30" s="242">
        <v>1</v>
      </c>
      <c r="D30" s="242">
        <v>1</v>
      </c>
      <c r="E30" s="242">
        <v>100</v>
      </c>
      <c r="F30" s="248" t="s">
        <v>64</v>
      </c>
      <c r="G30" s="249">
        <v>2</v>
      </c>
    </row>
    <row r="31" spans="1:7" s="208" customFormat="1" ht="63">
      <c r="A31" s="205" t="s">
        <v>93</v>
      </c>
      <c r="B31" s="209" t="s">
        <v>131</v>
      </c>
      <c r="C31" s="242">
        <v>0</v>
      </c>
      <c r="D31" s="242">
        <v>0</v>
      </c>
      <c r="E31" s="242">
        <v>100</v>
      </c>
      <c r="F31" s="248" t="s">
        <v>64</v>
      </c>
      <c r="G31" s="249">
        <v>0</v>
      </c>
    </row>
    <row r="32" spans="1:7" s="208" customFormat="1" ht="64.5" customHeight="1">
      <c r="A32" s="205" t="s">
        <v>94</v>
      </c>
      <c r="B32" s="209" t="s">
        <v>132</v>
      </c>
      <c r="C32" s="242">
        <v>1</v>
      </c>
      <c r="D32" s="242">
        <v>1</v>
      </c>
      <c r="E32" s="242">
        <v>100</v>
      </c>
      <c r="F32" s="248" t="s">
        <v>64</v>
      </c>
      <c r="G32" s="249">
        <v>2</v>
      </c>
    </row>
    <row r="33" spans="1:7" s="208" customFormat="1" ht="18.75" customHeight="1">
      <c r="A33" s="205"/>
      <c r="B33" s="209"/>
      <c r="C33" s="242"/>
      <c r="D33" s="242"/>
      <c r="E33" s="242"/>
      <c r="F33" s="248"/>
      <c r="G33" s="249"/>
    </row>
    <row r="34" spans="1:7" ht="63">
      <c r="A34" s="205" t="s">
        <v>95</v>
      </c>
      <c r="B34" s="203" t="s">
        <v>265</v>
      </c>
      <c r="C34" s="242">
        <v>1</v>
      </c>
      <c r="D34" s="242">
        <v>1</v>
      </c>
      <c r="E34" s="242">
        <v>100</v>
      </c>
      <c r="F34" s="248" t="s">
        <v>64</v>
      </c>
      <c r="G34" s="249">
        <v>2</v>
      </c>
    </row>
    <row r="35" spans="1:7" ht="18" customHeight="1">
      <c r="A35" s="205"/>
      <c r="B35" s="203"/>
      <c r="C35" s="242"/>
      <c r="D35" s="242"/>
      <c r="E35" s="242"/>
      <c r="F35" s="248"/>
      <c r="G35" s="249"/>
    </row>
    <row r="36" spans="1:7" ht="94.5">
      <c r="A36" s="205" t="s">
        <v>96</v>
      </c>
      <c r="B36" s="203" t="s">
        <v>103</v>
      </c>
      <c r="C36" s="242">
        <v>1</v>
      </c>
      <c r="D36" s="242">
        <v>1</v>
      </c>
      <c r="E36" s="242">
        <v>100</v>
      </c>
      <c r="F36" s="248" t="s">
        <v>64</v>
      </c>
      <c r="G36" s="249">
        <v>2</v>
      </c>
    </row>
    <row r="37" spans="1:7" ht="17.25" customHeight="1">
      <c r="A37" s="205"/>
      <c r="B37" s="203"/>
      <c r="C37" s="242"/>
      <c r="D37" s="242"/>
      <c r="E37" s="242"/>
      <c r="F37" s="248"/>
      <c r="G37" s="249"/>
    </row>
    <row r="38" spans="1:7" s="192" customFormat="1" ht="63">
      <c r="A38" s="211" t="s">
        <v>97</v>
      </c>
      <c r="B38" s="212" t="s">
        <v>270</v>
      </c>
      <c r="C38" s="242" t="s">
        <v>14</v>
      </c>
      <c r="D38" s="242" t="s">
        <v>14</v>
      </c>
      <c r="E38" s="242" t="s">
        <v>14</v>
      </c>
      <c r="F38" s="242" t="s">
        <v>66</v>
      </c>
      <c r="G38" s="243">
        <v>2</v>
      </c>
    </row>
    <row r="39" spans="1:7" s="192" customFormat="1" ht="94.5">
      <c r="A39" s="211" t="s">
        <v>98</v>
      </c>
      <c r="B39" s="206" t="s">
        <v>266</v>
      </c>
      <c r="C39" s="241">
        <v>0</v>
      </c>
      <c r="D39" s="241">
        <v>0</v>
      </c>
      <c r="E39" s="242">
        <v>100</v>
      </c>
      <c r="F39" s="242" t="s">
        <v>66</v>
      </c>
      <c r="G39" s="243">
        <v>2</v>
      </c>
    </row>
    <row r="40" spans="1:7" s="192" customFormat="1" ht="17.25" customHeight="1">
      <c r="A40" s="211"/>
      <c r="B40" s="206"/>
      <c r="C40" s="242"/>
      <c r="D40" s="242"/>
      <c r="E40" s="242"/>
      <c r="F40" s="242"/>
      <c r="G40" s="243"/>
    </row>
    <row r="41" spans="1:7" ht="63">
      <c r="A41" s="205" t="s">
        <v>99</v>
      </c>
      <c r="B41" s="203" t="s">
        <v>271</v>
      </c>
      <c r="C41" s="242">
        <v>0</v>
      </c>
      <c r="D41" s="242">
        <v>0</v>
      </c>
      <c r="E41" s="242" t="s">
        <v>14</v>
      </c>
      <c r="F41" s="248" t="s">
        <v>14</v>
      </c>
      <c r="G41" s="249">
        <v>2</v>
      </c>
    </row>
    <row r="42" spans="1:7" ht="15.75">
      <c r="A42" s="202"/>
      <c r="B42" s="203" t="s">
        <v>65</v>
      </c>
      <c r="C42" s="242"/>
      <c r="D42" s="242"/>
      <c r="E42" s="242"/>
      <c r="F42" s="248"/>
      <c r="G42" s="249"/>
    </row>
    <row r="43" spans="1:7" s="208" customFormat="1" ht="78.75">
      <c r="A43" s="205" t="s">
        <v>100</v>
      </c>
      <c r="B43" s="209" t="s">
        <v>267</v>
      </c>
      <c r="C43" s="250">
        <v>0</v>
      </c>
      <c r="D43" s="250">
        <v>0</v>
      </c>
      <c r="E43" s="242">
        <v>100</v>
      </c>
      <c r="F43" s="248" t="s">
        <v>66</v>
      </c>
      <c r="G43" s="249">
        <v>2</v>
      </c>
    </row>
    <row r="44" spans="1:7" s="208" customFormat="1" ht="110.25">
      <c r="A44" s="205" t="s">
        <v>101</v>
      </c>
      <c r="B44" s="209" t="s">
        <v>268</v>
      </c>
      <c r="C44" s="251" t="s">
        <v>287</v>
      </c>
      <c r="D44" s="251" t="s">
        <v>287</v>
      </c>
      <c r="E44" s="242">
        <v>100</v>
      </c>
      <c r="F44" s="248" t="s">
        <v>66</v>
      </c>
      <c r="G44" s="249">
        <v>2</v>
      </c>
    </row>
    <row r="45" spans="1:7" s="208" customFormat="1" ht="15.75">
      <c r="A45" s="205"/>
      <c r="B45" s="209"/>
      <c r="C45" s="251"/>
      <c r="D45" s="251"/>
      <c r="E45" s="242"/>
      <c r="F45" s="248"/>
      <c r="G45" s="249"/>
    </row>
    <row r="46" spans="1:7" ht="32.25" thickBot="1">
      <c r="A46" s="215" t="s">
        <v>102</v>
      </c>
      <c r="B46" s="216" t="s">
        <v>112</v>
      </c>
      <c r="C46" s="252" t="s">
        <v>14</v>
      </c>
      <c r="D46" s="252" t="s">
        <v>14</v>
      </c>
      <c r="E46" s="252" t="s">
        <v>14</v>
      </c>
      <c r="F46" s="253" t="s">
        <v>14</v>
      </c>
      <c r="G46" s="253">
        <v>2</v>
      </c>
    </row>
    <row r="47" ht="24.75" customHeight="1"/>
    <row r="48" spans="1:8" s="94" customFormat="1" ht="30" customHeight="1">
      <c r="A48" s="239"/>
      <c r="B48" s="239" t="str">
        <f>'1.2'!A10</f>
        <v>Директор ООО "Архсвет"</v>
      </c>
      <c r="C48" s="239"/>
      <c r="D48" s="239" t="str">
        <f>'1.2'!B10</f>
        <v>С.В.Истомин</v>
      </c>
      <c r="E48" s="239"/>
      <c r="F48" s="239"/>
      <c r="G48" s="239"/>
      <c r="H48" s="239"/>
    </row>
  </sheetData>
  <sheetProtection/>
  <mergeCells count="8">
    <mergeCell ref="A18:B18"/>
    <mergeCell ref="C16:D16"/>
    <mergeCell ref="B13:G13"/>
    <mergeCell ref="F16:F17"/>
    <mergeCell ref="G16:G17"/>
    <mergeCell ref="B16:B17"/>
    <mergeCell ref="E16:E17"/>
    <mergeCell ref="A16:A17"/>
  </mergeCells>
  <printOptions/>
  <pageMargins left="0.3937007874015748" right="0.31496062992125984" top="0" bottom="0.1968503937007874" header="0.1968503937007874" footer="0.1968503937007874"/>
  <pageSetup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75" workbookViewId="0" topLeftCell="A19">
      <selection activeCell="G24" sqref="G24"/>
    </sheetView>
  </sheetViews>
  <sheetFormatPr defaultColWidth="10.75390625" defaultRowHeight="12.75" outlineLevelCol="1"/>
  <cols>
    <col min="1" max="1" width="6.25390625" style="218" customWidth="1"/>
    <col min="2" max="2" width="63.875" style="192" customWidth="1"/>
    <col min="3" max="3" width="14.375" style="192" customWidth="1"/>
    <col min="4" max="4" width="14.375" style="192" customWidth="1" outlineLevel="1"/>
    <col min="5" max="5" width="13.25390625" style="192" customWidth="1" outlineLevel="1"/>
    <col min="6" max="7" width="15.75390625" style="192" customWidth="1" outlineLevel="1"/>
    <col min="8" max="16384" width="10.75390625" style="192" customWidth="1"/>
  </cols>
  <sheetData>
    <row r="1" spans="1:7" ht="15.75">
      <c r="A1" s="101" t="s">
        <v>67</v>
      </c>
      <c r="B1" s="102"/>
      <c r="C1" s="102"/>
      <c r="D1" s="102"/>
      <c r="E1" s="102"/>
      <c r="F1" s="102"/>
      <c r="G1" s="102"/>
    </row>
    <row r="2" spans="2:7" ht="16.5" customHeight="1">
      <c r="B2" s="305" t="s">
        <v>300</v>
      </c>
      <c r="C2" s="305"/>
      <c r="D2" s="305"/>
      <c r="E2" s="305"/>
      <c r="F2" s="305"/>
      <c r="G2" s="305"/>
    </row>
    <row r="3" spans="1:7" s="193" customFormat="1" ht="13.5" customHeight="1">
      <c r="A3" s="218"/>
      <c r="B3" s="254" t="s">
        <v>26</v>
      </c>
      <c r="C3" s="194"/>
      <c r="D3" s="194"/>
      <c r="E3" s="194"/>
      <c r="F3" s="194"/>
      <c r="G3" s="194"/>
    </row>
    <row r="4" ht="10.5" customHeight="1" thickBot="1"/>
    <row r="5" spans="1:7" s="219" customFormat="1" ht="15.75">
      <c r="A5" s="317" t="s">
        <v>88</v>
      </c>
      <c r="B5" s="314" t="s">
        <v>60</v>
      </c>
      <c r="C5" s="314" t="s">
        <v>13</v>
      </c>
      <c r="D5" s="314"/>
      <c r="E5" s="314" t="s">
        <v>61</v>
      </c>
      <c r="F5" s="314" t="s">
        <v>201</v>
      </c>
      <c r="G5" s="312" t="s">
        <v>62</v>
      </c>
    </row>
    <row r="6" spans="1:7" s="219" customFormat="1" ht="45.75" customHeight="1" thickBot="1">
      <c r="A6" s="318"/>
      <c r="B6" s="315"/>
      <c r="C6" s="191" t="s">
        <v>200</v>
      </c>
      <c r="D6" s="191" t="s">
        <v>63</v>
      </c>
      <c r="E6" s="316"/>
      <c r="F6" s="316"/>
      <c r="G6" s="313"/>
    </row>
    <row r="7" spans="1:7" s="193" customFormat="1" ht="16.5" thickBot="1">
      <c r="A7" s="319">
        <v>1</v>
      </c>
      <c r="B7" s="320"/>
      <c r="C7" s="190">
        <v>2</v>
      </c>
      <c r="D7" s="190">
        <v>3</v>
      </c>
      <c r="E7" s="190">
        <v>4</v>
      </c>
      <c r="F7" s="190">
        <v>5</v>
      </c>
      <c r="G7" s="220">
        <v>6</v>
      </c>
    </row>
    <row r="8" spans="1:7" ht="31.5">
      <c r="A8" s="221" t="s">
        <v>89</v>
      </c>
      <c r="B8" s="222" t="s">
        <v>303</v>
      </c>
      <c r="C8" s="245" t="s">
        <v>14</v>
      </c>
      <c r="D8" s="245" t="s">
        <v>14</v>
      </c>
      <c r="E8" s="245" t="s">
        <v>14</v>
      </c>
      <c r="F8" s="245" t="s">
        <v>14</v>
      </c>
      <c r="G8" s="263"/>
    </row>
    <row r="9" spans="1:7" ht="15.75">
      <c r="A9" s="224"/>
      <c r="B9" s="212" t="s">
        <v>68</v>
      </c>
      <c r="C9" s="242"/>
      <c r="D9" s="242"/>
      <c r="E9" s="242"/>
      <c r="F9" s="242"/>
      <c r="G9" s="255"/>
    </row>
    <row r="10" spans="1:7" s="225" customFormat="1" ht="45" customHeight="1">
      <c r="A10" s="211" t="s">
        <v>90</v>
      </c>
      <c r="B10" s="206" t="s">
        <v>133</v>
      </c>
      <c r="C10" s="242">
        <v>30</v>
      </c>
      <c r="D10" s="242">
        <v>30</v>
      </c>
      <c r="E10" s="242">
        <f>C10/D10*100</f>
        <v>100</v>
      </c>
      <c r="F10" s="242" t="s">
        <v>66</v>
      </c>
      <c r="G10" s="259">
        <v>0.5</v>
      </c>
    </row>
    <row r="11" spans="1:7" s="225" customFormat="1" ht="47.25">
      <c r="A11" s="211" t="s">
        <v>111</v>
      </c>
      <c r="B11" s="206" t="s">
        <v>135</v>
      </c>
      <c r="C11" s="242">
        <v>14</v>
      </c>
      <c r="D11" s="242">
        <v>14</v>
      </c>
      <c r="E11" s="242">
        <f>C11/D11*100</f>
        <v>100</v>
      </c>
      <c r="F11" s="242" t="s">
        <v>66</v>
      </c>
      <c r="G11" s="259">
        <v>0.5</v>
      </c>
    </row>
    <row r="12" spans="1:7" s="225" customFormat="1" ht="47.25">
      <c r="A12" s="211" t="s">
        <v>104</v>
      </c>
      <c r="B12" s="206" t="s">
        <v>116</v>
      </c>
      <c r="C12" s="242">
        <v>14</v>
      </c>
      <c r="D12" s="242">
        <v>14</v>
      </c>
      <c r="E12" s="242">
        <v>100</v>
      </c>
      <c r="F12" s="242" t="s">
        <v>66</v>
      </c>
      <c r="G12" s="259">
        <v>0.5</v>
      </c>
    </row>
    <row r="13" spans="1:7" s="225" customFormat="1" ht="15.75">
      <c r="A13" s="211" t="s">
        <v>105</v>
      </c>
      <c r="B13" s="206" t="s">
        <v>117</v>
      </c>
      <c r="C13" s="242">
        <v>14</v>
      </c>
      <c r="D13" s="242">
        <v>14</v>
      </c>
      <c r="E13" s="242">
        <v>100</v>
      </c>
      <c r="F13" s="242" t="s">
        <v>66</v>
      </c>
      <c r="G13" s="259">
        <v>0.5</v>
      </c>
    </row>
    <row r="14" spans="1:7" s="225" customFormat="1" ht="94.5">
      <c r="A14" s="211" t="s">
        <v>301</v>
      </c>
      <c r="B14" s="206" t="s">
        <v>302</v>
      </c>
      <c r="C14" s="242">
        <v>0</v>
      </c>
      <c r="D14" s="242">
        <v>0</v>
      </c>
      <c r="E14" s="242">
        <v>100</v>
      </c>
      <c r="F14" s="242" t="s">
        <v>66</v>
      </c>
      <c r="G14" s="259">
        <v>0.5</v>
      </c>
    </row>
    <row r="15" spans="1:7" ht="47.25">
      <c r="A15" s="224" t="s">
        <v>91</v>
      </c>
      <c r="B15" s="212" t="s">
        <v>136</v>
      </c>
      <c r="C15" s="242" t="s">
        <v>14</v>
      </c>
      <c r="D15" s="242" t="s">
        <v>14</v>
      </c>
      <c r="E15" s="242" t="s">
        <v>14</v>
      </c>
      <c r="F15" s="242" t="s">
        <v>14</v>
      </c>
      <c r="G15" s="259"/>
    </row>
    <row r="16" spans="1:7" s="225" customFormat="1" ht="47.25">
      <c r="A16" s="211" t="s">
        <v>92</v>
      </c>
      <c r="B16" s="206" t="s">
        <v>304</v>
      </c>
      <c r="C16" s="242">
        <v>0</v>
      </c>
      <c r="D16" s="242">
        <v>0</v>
      </c>
      <c r="E16" s="242">
        <v>100</v>
      </c>
      <c r="F16" s="242" t="s">
        <v>66</v>
      </c>
      <c r="G16" s="259">
        <v>0.5</v>
      </c>
    </row>
    <row r="17" spans="1:7" s="225" customFormat="1" ht="31.5">
      <c r="A17" s="211" t="s">
        <v>95</v>
      </c>
      <c r="B17" s="206" t="s">
        <v>137</v>
      </c>
      <c r="C17" s="242"/>
      <c r="D17" s="242"/>
      <c r="E17" s="242"/>
      <c r="F17" s="242"/>
      <c r="G17" s="259">
        <v>0.5</v>
      </c>
    </row>
    <row r="18" spans="1:7" s="225" customFormat="1" ht="15.75">
      <c r="A18" s="211"/>
      <c r="B18" s="206" t="s">
        <v>68</v>
      </c>
      <c r="C18" s="242"/>
      <c r="D18" s="242"/>
      <c r="E18" s="242"/>
      <c r="F18" s="242"/>
      <c r="G18" s="259"/>
    </row>
    <row r="19" spans="1:7" ht="63">
      <c r="A19" s="224" t="s">
        <v>113</v>
      </c>
      <c r="B19" s="212" t="s">
        <v>138</v>
      </c>
      <c r="C19" s="242">
        <v>1</v>
      </c>
      <c r="D19" s="242">
        <v>1</v>
      </c>
      <c r="E19" s="242">
        <v>100</v>
      </c>
      <c r="F19" s="242" t="s">
        <v>64</v>
      </c>
      <c r="G19" s="259">
        <v>0.5</v>
      </c>
    </row>
    <row r="20" spans="1:7" ht="78.75">
      <c r="A20" s="224" t="s">
        <v>121</v>
      </c>
      <c r="B20" s="212" t="s">
        <v>305</v>
      </c>
      <c r="C20" s="242">
        <v>0</v>
      </c>
      <c r="D20" s="242">
        <v>0</v>
      </c>
      <c r="E20" s="242">
        <v>100</v>
      </c>
      <c r="F20" s="242" t="s">
        <v>66</v>
      </c>
      <c r="G20" s="259">
        <v>0.5</v>
      </c>
    </row>
    <row r="21" spans="1:7" s="225" customFormat="1" ht="47.25">
      <c r="A21" s="211" t="s">
        <v>96</v>
      </c>
      <c r="B21" s="206" t="s">
        <v>115</v>
      </c>
      <c r="C21" s="242">
        <v>1</v>
      </c>
      <c r="D21" s="242">
        <v>1</v>
      </c>
      <c r="E21" s="242">
        <v>100</v>
      </c>
      <c r="F21" s="242" t="s">
        <v>66</v>
      </c>
      <c r="G21" s="259">
        <v>0.2</v>
      </c>
    </row>
    <row r="22" spans="1:7" s="225" customFormat="1" ht="63">
      <c r="A22" s="211" t="s">
        <v>114</v>
      </c>
      <c r="B22" s="206" t="s">
        <v>306</v>
      </c>
      <c r="C22" s="242">
        <v>0</v>
      </c>
      <c r="D22" s="242">
        <v>0</v>
      </c>
      <c r="E22" s="242">
        <v>100</v>
      </c>
      <c r="F22" s="242" t="s">
        <v>66</v>
      </c>
      <c r="G22" s="259">
        <v>0.2</v>
      </c>
    </row>
    <row r="23" spans="1:7" ht="15.75">
      <c r="A23" s="224" t="s">
        <v>97</v>
      </c>
      <c r="B23" s="212" t="s">
        <v>307</v>
      </c>
      <c r="C23" s="242"/>
      <c r="D23" s="242"/>
      <c r="E23" s="242"/>
      <c r="F23" s="264"/>
      <c r="G23" s="265">
        <v>0.457</v>
      </c>
    </row>
    <row r="24" ht="19.5" customHeight="1"/>
    <row r="25" ht="15" customHeight="1"/>
    <row r="26" spans="2:4" ht="15.75">
      <c r="B26" s="192" t="str">
        <f>'2.1'!B48</f>
        <v>Директор ООО "Архсвет"</v>
      </c>
      <c r="D26" s="192" t="str">
        <f>'2.1'!D48</f>
        <v>С.В.Истомин</v>
      </c>
    </row>
  </sheetData>
  <sheetProtection/>
  <mergeCells count="8">
    <mergeCell ref="B2:G2"/>
    <mergeCell ref="G5:G6"/>
    <mergeCell ref="B5:B6"/>
    <mergeCell ref="F5:F6"/>
    <mergeCell ref="A5:A6"/>
    <mergeCell ref="A7:B7"/>
    <mergeCell ref="C5:D5"/>
    <mergeCell ref="E5:E6"/>
  </mergeCells>
  <printOptions/>
  <pageMargins left="0.7874015748031497" right="0.31496062992125984" top="0.1968503937007874" bottom="0.1968503937007874" header="0.1968503937007874" footer="0.196850393700787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0"/>
  <sheetViews>
    <sheetView view="pageBreakPreview" zoomScaleSheetLayoutView="100" zoomScalePageLayoutView="0" workbookViewId="0" topLeftCell="A31">
      <selection activeCell="G13" sqref="G13"/>
    </sheetView>
  </sheetViews>
  <sheetFormatPr defaultColWidth="10.75390625" defaultRowHeight="12.75" outlineLevelCol="1"/>
  <cols>
    <col min="1" max="1" width="5.75390625" style="218" bestFit="1" customWidth="1"/>
    <col min="2" max="2" width="64.375" style="192" customWidth="1"/>
    <col min="3" max="3" width="14.00390625" style="192" customWidth="1"/>
    <col min="4" max="7" width="14.00390625" style="192" customWidth="1" outlineLevel="1"/>
    <col min="8" max="16384" width="10.75390625" style="192" customWidth="1"/>
  </cols>
  <sheetData>
    <row r="2" spans="1:7" ht="15.75">
      <c r="A2" s="102" t="s">
        <v>59</v>
      </c>
      <c r="B2" s="102"/>
      <c r="C2" s="102"/>
      <c r="D2" s="102"/>
      <c r="E2" s="102"/>
      <c r="F2" s="102"/>
      <c r="G2" s="102"/>
    </row>
    <row r="3" spans="2:7" ht="16.5" customHeight="1">
      <c r="B3" s="305" t="s">
        <v>300</v>
      </c>
      <c r="C3" s="305"/>
      <c r="D3" s="305"/>
      <c r="E3" s="305"/>
      <c r="F3" s="305"/>
      <c r="G3" s="305"/>
    </row>
    <row r="4" spans="1:7" s="193" customFormat="1" ht="13.5" customHeight="1">
      <c r="A4" s="218"/>
      <c r="B4" s="256" t="s">
        <v>26</v>
      </c>
      <c r="C4" s="101"/>
      <c r="D4" s="230"/>
      <c r="E4" s="194"/>
      <c r="F4" s="194"/>
      <c r="G4" s="194"/>
    </row>
    <row r="5" ht="12.75" customHeight="1" thickBot="1"/>
    <row r="6" spans="1:7" s="219" customFormat="1" ht="15.75">
      <c r="A6" s="323" t="s">
        <v>123</v>
      </c>
      <c r="B6" s="314" t="s">
        <v>60</v>
      </c>
      <c r="C6" s="314" t="s">
        <v>13</v>
      </c>
      <c r="D6" s="314"/>
      <c r="E6" s="314" t="s">
        <v>61</v>
      </c>
      <c r="F6" s="314" t="s">
        <v>201</v>
      </c>
      <c r="G6" s="312" t="s">
        <v>62</v>
      </c>
    </row>
    <row r="7" spans="1:7" s="219" customFormat="1" ht="32.25" thickBot="1">
      <c r="A7" s="324"/>
      <c r="B7" s="315"/>
      <c r="C7" s="191" t="s">
        <v>200</v>
      </c>
      <c r="D7" s="191" t="s">
        <v>63</v>
      </c>
      <c r="E7" s="316"/>
      <c r="F7" s="316"/>
      <c r="G7" s="313"/>
    </row>
    <row r="8" spans="1:7" s="193" customFormat="1" ht="16.5" thickBot="1">
      <c r="A8" s="319">
        <v>1</v>
      </c>
      <c r="B8" s="320"/>
      <c r="C8" s="190">
        <v>2</v>
      </c>
      <c r="D8" s="190">
        <v>3</v>
      </c>
      <c r="E8" s="190">
        <v>4</v>
      </c>
      <c r="F8" s="190">
        <v>5</v>
      </c>
      <c r="G8" s="220">
        <v>6</v>
      </c>
    </row>
    <row r="9" spans="1:7" ht="63">
      <c r="A9" s="221" t="s">
        <v>89</v>
      </c>
      <c r="B9" s="222" t="s">
        <v>0</v>
      </c>
      <c r="C9" s="201">
        <v>1</v>
      </c>
      <c r="D9" s="201">
        <v>1</v>
      </c>
      <c r="E9" s="201">
        <v>100</v>
      </c>
      <c r="F9" s="201" t="s">
        <v>64</v>
      </c>
      <c r="G9" s="223">
        <v>2</v>
      </c>
    </row>
    <row r="10" spans="1:7" ht="15.75">
      <c r="A10" s="224"/>
      <c r="B10" s="212"/>
      <c r="C10" s="204"/>
      <c r="D10" s="204"/>
      <c r="E10" s="204"/>
      <c r="F10" s="204"/>
      <c r="G10" s="213"/>
    </row>
    <row r="11" spans="1:7" ht="15.75">
      <c r="A11" s="224" t="s">
        <v>91</v>
      </c>
      <c r="B11" s="212" t="s">
        <v>124</v>
      </c>
      <c r="C11" s="204" t="s">
        <v>14</v>
      </c>
      <c r="D11" s="204" t="s">
        <v>14</v>
      </c>
      <c r="E11" s="204" t="s">
        <v>14</v>
      </c>
      <c r="F11" s="204" t="s">
        <v>14</v>
      </c>
      <c r="G11" s="213"/>
    </row>
    <row r="12" spans="1:7" ht="15.75">
      <c r="A12" s="224"/>
      <c r="B12" s="212" t="s">
        <v>65</v>
      </c>
      <c r="C12" s="204"/>
      <c r="D12" s="204"/>
      <c r="E12" s="204"/>
      <c r="F12" s="204"/>
      <c r="G12" s="213"/>
    </row>
    <row r="13" spans="1:7" s="225" customFormat="1" ht="63">
      <c r="A13" s="211" t="s">
        <v>92</v>
      </c>
      <c r="B13" s="206" t="s">
        <v>140</v>
      </c>
      <c r="C13" s="226">
        <v>0</v>
      </c>
      <c r="D13" s="226">
        <v>0</v>
      </c>
      <c r="E13" s="204">
        <v>100</v>
      </c>
      <c r="F13" s="204" t="s">
        <v>66</v>
      </c>
      <c r="G13" s="213">
        <v>2</v>
      </c>
    </row>
    <row r="14" spans="1:7" s="225" customFormat="1" ht="78.75">
      <c r="A14" s="211" t="s">
        <v>93</v>
      </c>
      <c r="B14" s="206" t="s">
        <v>139</v>
      </c>
      <c r="C14" s="226">
        <v>0</v>
      </c>
      <c r="D14" s="226">
        <v>0</v>
      </c>
      <c r="E14" s="204">
        <v>100</v>
      </c>
      <c r="F14" s="204" t="s">
        <v>64</v>
      </c>
      <c r="G14" s="213">
        <v>2</v>
      </c>
    </row>
    <row r="15" spans="1:7" s="225" customFormat="1" ht="94.5">
      <c r="A15" s="211" t="s">
        <v>94</v>
      </c>
      <c r="B15" s="206" t="s">
        <v>141</v>
      </c>
      <c r="C15" s="214">
        <v>0</v>
      </c>
      <c r="D15" s="214">
        <v>0</v>
      </c>
      <c r="E15" s="204">
        <v>100</v>
      </c>
      <c r="F15" s="204" t="s">
        <v>66</v>
      </c>
      <c r="G15" s="213">
        <v>2</v>
      </c>
    </row>
    <row r="16" spans="1:7" s="225" customFormat="1" ht="94.5">
      <c r="A16" s="211" t="s">
        <v>118</v>
      </c>
      <c r="B16" s="206" t="s">
        <v>1</v>
      </c>
      <c r="C16" s="207">
        <v>0</v>
      </c>
      <c r="D16" s="207">
        <v>0</v>
      </c>
      <c r="E16" s="204">
        <v>100</v>
      </c>
      <c r="F16" s="204" t="s">
        <v>66</v>
      </c>
      <c r="G16" s="213">
        <v>2</v>
      </c>
    </row>
    <row r="17" spans="1:7" s="225" customFormat="1" ht="63">
      <c r="A17" s="211" t="s">
        <v>119</v>
      </c>
      <c r="B17" s="206" t="s">
        <v>2</v>
      </c>
      <c r="C17" s="226">
        <v>0</v>
      </c>
      <c r="D17" s="226">
        <v>0</v>
      </c>
      <c r="E17" s="204">
        <v>100</v>
      </c>
      <c r="F17" s="204" t="s">
        <v>64</v>
      </c>
      <c r="G17" s="213">
        <v>2</v>
      </c>
    </row>
    <row r="18" spans="1:7" s="225" customFormat="1" ht="47.25">
      <c r="A18" s="211" t="s">
        <v>120</v>
      </c>
      <c r="B18" s="206" t="s">
        <v>142</v>
      </c>
      <c r="C18" s="204">
        <v>0</v>
      </c>
      <c r="D18" s="204">
        <v>0</v>
      </c>
      <c r="E18" s="204">
        <v>100</v>
      </c>
      <c r="F18" s="204" t="s">
        <v>64</v>
      </c>
      <c r="G18" s="213">
        <v>2</v>
      </c>
    </row>
    <row r="19" spans="1:7" s="225" customFormat="1" ht="15.75">
      <c r="A19" s="211"/>
      <c r="B19" s="206"/>
      <c r="C19" s="204"/>
      <c r="D19" s="204"/>
      <c r="E19" s="204"/>
      <c r="F19" s="204"/>
      <c r="G19" s="213"/>
    </row>
    <row r="20" spans="1:7" ht="31.5">
      <c r="A20" s="224" t="s">
        <v>95</v>
      </c>
      <c r="B20" s="212" t="s">
        <v>3</v>
      </c>
      <c r="C20" s="204" t="s">
        <v>14</v>
      </c>
      <c r="D20" s="204" t="s">
        <v>14</v>
      </c>
      <c r="E20" s="204" t="s">
        <v>14</v>
      </c>
      <c r="F20" s="204" t="s">
        <v>14</v>
      </c>
      <c r="G20" s="213">
        <v>2</v>
      </c>
    </row>
    <row r="21" spans="1:7" ht="15.75">
      <c r="A21" s="224"/>
      <c r="B21" s="212" t="s">
        <v>65</v>
      </c>
      <c r="C21" s="204"/>
      <c r="D21" s="204"/>
      <c r="E21" s="204"/>
      <c r="F21" s="204"/>
      <c r="G21" s="213"/>
    </row>
    <row r="22" spans="1:7" s="225" customFormat="1" ht="31.5">
      <c r="A22" s="224" t="s">
        <v>113</v>
      </c>
      <c r="B22" s="206" t="s">
        <v>143</v>
      </c>
      <c r="C22" s="231">
        <v>7</v>
      </c>
      <c r="D22" s="231">
        <v>7</v>
      </c>
      <c r="E22" s="204">
        <v>100</v>
      </c>
      <c r="F22" s="204" t="s">
        <v>66</v>
      </c>
      <c r="G22" s="213">
        <v>2</v>
      </c>
    </row>
    <row r="23" spans="1:7" s="225" customFormat="1" ht="47.25">
      <c r="A23" s="224" t="s">
        <v>121</v>
      </c>
      <c r="B23" s="206" t="s">
        <v>4</v>
      </c>
      <c r="C23" s="242" t="s">
        <v>14</v>
      </c>
      <c r="D23" s="242" t="s">
        <v>14</v>
      </c>
      <c r="E23" s="242" t="s">
        <v>14</v>
      </c>
      <c r="F23" s="242" t="s">
        <v>64</v>
      </c>
      <c r="G23" s="213">
        <v>2</v>
      </c>
    </row>
    <row r="24" spans="1:7" ht="15.75">
      <c r="A24" s="224" t="s">
        <v>104</v>
      </c>
      <c r="B24" s="212" t="s">
        <v>125</v>
      </c>
      <c r="C24" s="204">
        <v>0</v>
      </c>
      <c r="D24" s="204">
        <v>0</v>
      </c>
      <c r="E24" s="204">
        <v>100</v>
      </c>
      <c r="F24" s="204"/>
      <c r="G24" s="213"/>
    </row>
    <row r="25" spans="1:7" ht="31.5">
      <c r="A25" s="224" t="s">
        <v>105</v>
      </c>
      <c r="B25" s="212" t="s">
        <v>126</v>
      </c>
      <c r="C25" s="204">
        <v>0</v>
      </c>
      <c r="D25" s="204">
        <v>0</v>
      </c>
      <c r="E25" s="204">
        <v>100</v>
      </c>
      <c r="F25" s="204"/>
      <c r="G25" s="213"/>
    </row>
    <row r="26" spans="1:7" ht="31.5">
      <c r="A26" s="224" t="s">
        <v>106</v>
      </c>
      <c r="B26" s="212" t="s">
        <v>127</v>
      </c>
      <c r="C26" s="204">
        <v>0</v>
      </c>
      <c r="D26" s="204">
        <v>0</v>
      </c>
      <c r="E26" s="204">
        <v>100</v>
      </c>
      <c r="F26" s="204"/>
      <c r="G26" s="213"/>
    </row>
    <row r="27" spans="1:7" ht="15.75">
      <c r="A27" s="224"/>
      <c r="B27" s="212"/>
      <c r="C27" s="204"/>
      <c r="D27" s="204"/>
      <c r="E27" s="204"/>
      <c r="F27" s="204"/>
      <c r="G27" s="213"/>
    </row>
    <row r="28" spans="1:7" ht="31.5">
      <c r="A28" s="224" t="s">
        <v>96</v>
      </c>
      <c r="B28" s="212" t="s">
        <v>128</v>
      </c>
      <c r="C28" s="242" t="s">
        <v>14</v>
      </c>
      <c r="D28" s="242" t="s">
        <v>14</v>
      </c>
      <c r="E28" s="242" t="s">
        <v>14</v>
      </c>
      <c r="F28" s="242" t="s">
        <v>66</v>
      </c>
      <c r="G28" s="213">
        <v>2</v>
      </c>
    </row>
    <row r="29" spans="1:7" ht="47.25">
      <c r="A29" s="224" t="s">
        <v>114</v>
      </c>
      <c r="B29" s="206" t="s">
        <v>129</v>
      </c>
      <c r="C29" s="204">
        <v>0</v>
      </c>
      <c r="D29" s="204">
        <v>0</v>
      </c>
      <c r="E29" s="204">
        <v>100</v>
      </c>
      <c r="F29" s="204" t="s">
        <v>66</v>
      </c>
      <c r="G29" s="213">
        <v>2</v>
      </c>
    </row>
    <row r="30" spans="1:7" ht="15.75">
      <c r="A30" s="224"/>
      <c r="B30" s="206"/>
      <c r="C30" s="204"/>
      <c r="D30" s="204"/>
      <c r="E30" s="204"/>
      <c r="F30" s="204"/>
      <c r="G30" s="213"/>
    </row>
    <row r="31" spans="1:7" ht="63">
      <c r="A31" s="224" t="s">
        <v>97</v>
      </c>
      <c r="B31" s="212" t="s">
        <v>5</v>
      </c>
      <c r="C31" s="242" t="s">
        <v>14</v>
      </c>
      <c r="D31" s="242" t="s">
        <v>14</v>
      </c>
      <c r="E31" s="242" t="s">
        <v>14</v>
      </c>
      <c r="F31" s="242" t="s">
        <v>14</v>
      </c>
      <c r="G31" s="213">
        <v>2</v>
      </c>
    </row>
    <row r="32" spans="1:7" ht="15.75">
      <c r="A32" s="224"/>
      <c r="B32" s="212" t="s">
        <v>65</v>
      </c>
      <c r="C32" s="204"/>
      <c r="D32" s="204"/>
      <c r="E32" s="204"/>
      <c r="F32" s="204"/>
      <c r="G32" s="213"/>
    </row>
    <row r="33" spans="1:7" s="225" customFormat="1" ht="47.25">
      <c r="A33" s="224" t="s">
        <v>98</v>
      </c>
      <c r="B33" s="206" t="s">
        <v>272</v>
      </c>
      <c r="C33" s="204">
        <v>1</v>
      </c>
      <c r="D33" s="204">
        <v>1</v>
      </c>
      <c r="E33" s="204">
        <v>100</v>
      </c>
      <c r="F33" s="204" t="s">
        <v>66</v>
      </c>
      <c r="G33" s="213">
        <v>2</v>
      </c>
    </row>
    <row r="34" spans="1:7" s="225" customFormat="1" ht="98.25" customHeight="1">
      <c r="A34" s="224" t="s">
        <v>122</v>
      </c>
      <c r="B34" s="158" t="s">
        <v>6</v>
      </c>
      <c r="C34" s="227">
        <v>0</v>
      </c>
      <c r="D34" s="227">
        <v>0</v>
      </c>
      <c r="E34" s="204">
        <v>100</v>
      </c>
      <c r="F34" s="204" t="s">
        <v>64</v>
      </c>
      <c r="G34" s="213">
        <v>2</v>
      </c>
    </row>
    <row r="35" spans="1:7" s="225" customFormat="1" ht="15.75">
      <c r="A35" s="224"/>
      <c r="B35" s="206"/>
      <c r="C35" s="227"/>
      <c r="D35" s="227"/>
      <c r="E35" s="204"/>
      <c r="F35" s="204"/>
      <c r="G35" s="213"/>
    </row>
    <row r="36" spans="1:7" ht="16.5" thickBot="1">
      <c r="A36" s="228" t="s">
        <v>99</v>
      </c>
      <c r="B36" s="229" t="s">
        <v>273</v>
      </c>
      <c r="C36" s="217" t="s">
        <v>14</v>
      </c>
      <c r="D36" s="217" t="s">
        <v>14</v>
      </c>
      <c r="E36" s="217" t="s">
        <v>14</v>
      </c>
      <c r="F36" s="217" t="s">
        <v>14</v>
      </c>
      <c r="G36" s="217">
        <v>2</v>
      </c>
    </row>
    <row r="37" ht="19.5" customHeight="1"/>
    <row r="38" spans="1:8" s="94" customFormat="1" ht="30" customHeight="1">
      <c r="A38" s="239" t="str">
        <f>'2.2'!B26</f>
        <v>Директор ООО "Архсвет"</v>
      </c>
      <c r="B38" s="239"/>
      <c r="C38" s="239" t="str">
        <f>'2.2'!D26</f>
        <v>С.В.Истомин</v>
      </c>
      <c r="D38" s="239"/>
      <c r="E38" s="239"/>
      <c r="F38" s="239"/>
      <c r="G38" s="239"/>
      <c r="H38" s="239"/>
    </row>
    <row r="39" spans="1:2" ht="15.75">
      <c r="A39" s="232"/>
      <c r="B39" s="233"/>
    </row>
    <row r="40" spans="1:7" ht="15.75">
      <c r="A40" s="321" t="s">
        <v>284</v>
      </c>
      <c r="B40" s="322"/>
      <c r="C40" s="322"/>
      <c r="D40" s="322"/>
      <c r="E40" s="322"/>
      <c r="F40" s="322"/>
      <c r="G40" s="322"/>
    </row>
    <row r="41" ht="3" customHeight="1"/>
  </sheetData>
  <sheetProtection/>
  <mergeCells count="9">
    <mergeCell ref="G6:G7"/>
    <mergeCell ref="B3:G3"/>
    <mergeCell ref="A40:G40"/>
    <mergeCell ref="B6:B7"/>
    <mergeCell ref="A6:A7"/>
    <mergeCell ref="A8:B8"/>
    <mergeCell ref="C6:D6"/>
    <mergeCell ref="E6:E7"/>
    <mergeCell ref="F6:F7"/>
  </mergeCells>
  <printOptions horizontalCentered="1"/>
  <pageMargins left="0.7874015748031497" right="0.31496062992125984" top="0.1968503937007874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53"/>
  <sheetViews>
    <sheetView zoomScaleSheetLayoutView="100" zoomScalePageLayoutView="0" workbookViewId="0" topLeftCell="A28">
      <selection activeCell="E48" sqref="E48"/>
    </sheetView>
  </sheetViews>
  <sheetFormatPr defaultColWidth="23.25390625" defaultRowHeight="12.75"/>
  <cols>
    <col min="1" max="1" width="5.625" style="2" bestFit="1" customWidth="1"/>
    <col min="2" max="2" width="51.375" style="2" customWidth="1"/>
    <col min="3" max="8" width="9.125" style="2" customWidth="1"/>
    <col min="9" max="16384" width="23.25390625" style="2" customWidth="1"/>
  </cols>
  <sheetData>
    <row r="2" spans="1:8" ht="15.75">
      <c r="A2" s="25" t="s">
        <v>23</v>
      </c>
      <c r="B2" s="25"/>
      <c r="C2" s="25"/>
      <c r="D2" s="25"/>
      <c r="E2" s="25"/>
      <c r="F2" s="25"/>
      <c r="G2" s="25"/>
      <c r="H2" s="25"/>
    </row>
    <row r="3" spans="1:8" ht="14.25" customHeight="1">
      <c r="A3" s="25" t="s">
        <v>24</v>
      </c>
      <c r="B3" s="25"/>
      <c r="C3" s="25"/>
      <c r="D3" s="25"/>
      <c r="E3" s="25"/>
      <c r="F3" s="25"/>
      <c r="G3" s="25"/>
      <c r="H3" s="25"/>
    </row>
    <row r="4" spans="1:8" ht="14.25" customHeight="1">
      <c r="A4" s="25" t="s">
        <v>25</v>
      </c>
      <c r="B4" s="25"/>
      <c r="C4" s="25"/>
      <c r="D4" s="25"/>
      <c r="E4" s="25"/>
      <c r="F4" s="25"/>
      <c r="G4" s="25"/>
      <c r="H4" s="25"/>
    </row>
    <row r="5" spans="2:8" s="7" customFormat="1" ht="16.5" customHeight="1">
      <c r="B5" s="325" t="s">
        <v>300</v>
      </c>
      <c r="C5" s="325"/>
      <c r="D5" s="325"/>
      <c r="E5" s="325"/>
      <c r="F5" s="325"/>
      <c r="G5" s="325"/>
      <c r="H5" s="325"/>
    </row>
    <row r="6" spans="2:8" s="8" customFormat="1" ht="13.5" customHeight="1">
      <c r="B6" s="24" t="s">
        <v>26</v>
      </c>
      <c r="C6" s="24"/>
      <c r="D6" s="24"/>
      <c r="E6" s="24"/>
      <c r="F6" s="24"/>
      <c r="G6" s="24"/>
      <c r="H6" s="24"/>
    </row>
    <row r="7" ht="8.25" customHeight="1" thickBot="1"/>
    <row r="8" spans="1:8" s="9" customFormat="1" ht="18" customHeight="1" thickBot="1">
      <c r="A8" s="141" t="s">
        <v>88</v>
      </c>
      <c r="B8" s="142" t="s">
        <v>21</v>
      </c>
      <c r="C8" s="142" t="s">
        <v>27</v>
      </c>
      <c r="D8" s="142"/>
      <c r="E8" s="142"/>
      <c r="F8" s="142"/>
      <c r="G8" s="142"/>
      <c r="H8" s="143"/>
    </row>
    <row r="9" spans="1:8" s="9" customFormat="1" ht="30.75" thickBot="1">
      <c r="A9" s="138" t="s">
        <v>28</v>
      </c>
      <c r="B9" s="139"/>
      <c r="C9" s="140"/>
      <c r="D9" s="140"/>
      <c r="E9" s="140" t="s">
        <v>288</v>
      </c>
      <c r="F9" s="140" t="s">
        <v>289</v>
      </c>
      <c r="G9" s="140" t="s">
        <v>290</v>
      </c>
      <c r="H9" s="140" t="s">
        <v>292</v>
      </c>
    </row>
    <row r="10" spans="1:8" s="10" customFormat="1" ht="18.75">
      <c r="A10" s="144" t="s">
        <v>145</v>
      </c>
      <c r="B10" s="145"/>
      <c r="C10" s="146"/>
      <c r="D10" s="146"/>
      <c r="E10" s="146">
        <v>2</v>
      </c>
      <c r="F10" s="146">
        <v>2</v>
      </c>
      <c r="G10" s="146">
        <v>2</v>
      </c>
      <c r="H10" s="146">
        <v>2</v>
      </c>
    </row>
    <row r="11" spans="1:8" s="10" customFormat="1" ht="12.75">
      <c r="A11" s="129" t="s">
        <v>29</v>
      </c>
      <c r="B11" s="35"/>
      <c r="C11" s="75"/>
      <c r="D11" s="75"/>
      <c r="E11" s="75">
        <v>0.2</v>
      </c>
      <c r="F11" s="75">
        <v>0.2</v>
      </c>
      <c r="G11" s="75">
        <v>0.2</v>
      </c>
      <c r="H11" s="75">
        <v>0.2</v>
      </c>
    </row>
    <row r="12" spans="1:8" s="10" customFormat="1" ht="12.75">
      <c r="A12" s="129" t="s">
        <v>30</v>
      </c>
      <c r="B12" s="35"/>
      <c r="C12" s="63"/>
      <c r="D12" s="63"/>
      <c r="E12" s="63" t="s">
        <v>14</v>
      </c>
      <c r="F12" s="63" t="s">
        <v>14</v>
      </c>
      <c r="G12" s="63" t="s">
        <v>14</v>
      </c>
      <c r="H12" s="63" t="s">
        <v>14</v>
      </c>
    </row>
    <row r="13" spans="1:8" s="10" customFormat="1" ht="12.75">
      <c r="A13" s="129" t="s">
        <v>31</v>
      </c>
      <c r="B13" s="35"/>
      <c r="C13" s="63"/>
      <c r="D13" s="63"/>
      <c r="E13" s="63" t="s">
        <v>14</v>
      </c>
      <c r="F13" s="63" t="s">
        <v>14</v>
      </c>
      <c r="G13" s="63" t="s">
        <v>14</v>
      </c>
      <c r="H13" s="63" t="s">
        <v>14</v>
      </c>
    </row>
    <row r="14" spans="1:8" s="10" customFormat="1" ht="12.75">
      <c r="A14" s="129" t="s">
        <v>32</v>
      </c>
      <c r="B14" s="35"/>
      <c r="C14" s="63"/>
      <c r="D14" s="63"/>
      <c r="E14" s="63" t="s">
        <v>14</v>
      </c>
      <c r="F14" s="63" t="s">
        <v>14</v>
      </c>
      <c r="G14" s="63" t="s">
        <v>14</v>
      </c>
      <c r="H14" s="63" t="s">
        <v>14</v>
      </c>
    </row>
    <row r="15" spans="1:8" s="10" customFormat="1" ht="12.75">
      <c r="A15" s="129" t="s">
        <v>33</v>
      </c>
      <c r="B15" s="35"/>
      <c r="C15" s="63"/>
      <c r="D15" s="63"/>
      <c r="E15" s="63" t="s">
        <v>14</v>
      </c>
      <c r="F15" s="63" t="s">
        <v>14</v>
      </c>
      <c r="G15" s="63" t="s">
        <v>14</v>
      </c>
      <c r="H15" s="63" t="s">
        <v>14</v>
      </c>
    </row>
    <row r="16" spans="1:8" s="10" customFormat="1" ht="12.75">
      <c r="A16" s="129" t="s">
        <v>34</v>
      </c>
      <c r="B16" s="35"/>
      <c r="C16" s="63"/>
      <c r="D16" s="63"/>
      <c r="E16" s="63">
        <v>2</v>
      </c>
      <c r="F16" s="63">
        <v>2</v>
      </c>
      <c r="G16" s="63">
        <v>2</v>
      </c>
      <c r="H16" s="63">
        <v>2</v>
      </c>
    </row>
    <row r="17" spans="1:8" s="10" customFormat="1" ht="12.75">
      <c r="A17" s="129" t="s">
        <v>35</v>
      </c>
      <c r="B17" s="35"/>
      <c r="C17" s="63"/>
      <c r="D17" s="63"/>
      <c r="E17" s="63">
        <v>0</v>
      </c>
      <c r="F17" s="63">
        <v>0</v>
      </c>
      <c r="G17" s="63">
        <v>0</v>
      </c>
      <c r="H17" s="63">
        <v>0</v>
      </c>
    </row>
    <row r="18" spans="1:8" s="10" customFormat="1" ht="12.75">
      <c r="A18" s="129" t="s">
        <v>36</v>
      </c>
      <c r="B18" s="35"/>
      <c r="C18" s="63"/>
      <c r="D18" s="63"/>
      <c r="E18" s="63">
        <v>2</v>
      </c>
      <c r="F18" s="63">
        <v>2</v>
      </c>
      <c r="G18" s="63">
        <v>2</v>
      </c>
      <c r="H18" s="63">
        <v>2</v>
      </c>
    </row>
    <row r="19" spans="1:8" s="10" customFormat="1" ht="12.75">
      <c r="A19" s="129" t="s">
        <v>37</v>
      </c>
      <c r="B19" s="35"/>
      <c r="C19" s="63"/>
      <c r="D19" s="63"/>
      <c r="E19" s="63">
        <v>2</v>
      </c>
      <c r="F19" s="63">
        <v>2</v>
      </c>
      <c r="G19" s="63">
        <v>2</v>
      </c>
      <c r="H19" s="63">
        <v>2</v>
      </c>
    </row>
    <row r="20" spans="1:8" s="10" customFormat="1" ht="12.75">
      <c r="A20" s="129" t="s">
        <v>38</v>
      </c>
      <c r="B20" s="35"/>
      <c r="C20" s="63"/>
      <c r="D20" s="63"/>
      <c r="E20" s="63">
        <v>2</v>
      </c>
      <c r="F20" s="63">
        <v>2</v>
      </c>
      <c r="G20" s="63">
        <v>2</v>
      </c>
      <c r="H20" s="63">
        <v>2</v>
      </c>
    </row>
    <row r="21" spans="1:8" s="10" customFormat="1" ht="12.75">
      <c r="A21" s="129" t="s">
        <v>39</v>
      </c>
      <c r="B21" s="35"/>
      <c r="C21" s="235"/>
      <c r="D21" s="235"/>
      <c r="E21" s="235">
        <v>2</v>
      </c>
      <c r="F21" s="235">
        <v>2</v>
      </c>
      <c r="G21" s="235">
        <v>2</v>
      </c>
      <c r="H21" s="235">
        <v>2</v>
      </c>
    </row>
    <row r="22" spans="1:8" s="10" customFormat="1" ht="12.75">
      <c r="A22" s="129" t="s">
        <v>40</v>
      </c>
      <c r="B22" s="35"/>
      <c r="C22" s="236"/>
      <c r="D22" s="236"/>
      <c r="E22" s="236">
        <v>2</v>
      </c>
      <c r="F22" s="236">
        <v>2</v>
      </c>
      <c r="G22" s="236">
        <v>2</v>
      </c>
      <c r="H22" s="236">
        <v>2</v>
      </c>
    </row>
    <row r="23" spans="1:8" s="10" customFormat="1" ht="13.5" thickBot="1">
      <c r="A23" s="147" t="s">
        <v>41</v>
      </c>
      <c r="B23" s="148"/>
      <c r="C23" s="237"/>
      <c r="D23" s="237"/>
      <c r="E23" s="237">
        <v>2</v>
      </c>
      <c r="F23" s="237">
        <v>2</v>
      </c>
      <c r="G23" s="237">
        <v>2</v>
      </c>
      <c r="H23" s="237">
        <v>2</v>
      </c>
    </row>
    <row r="24" spans="1:8" s="10" customFormat="1" ht="20.25">
      <c r="A24" s="144" t="s">
        <v>144</v>
      </c>
      <c r="B24" s="145"/>
      <c r="C24" s="146"/>
      <c r="D24" s="146"/>
      <c r="E24" s="146">
        <v>0.5</v>
      </c>
      <c r="F24" s="146">
        <v>0.5</v>
      </c>
      <c r="G24" s="146">
        <v>0.5</v>
      </c>
      <c r="H24" s="146">
        <v>0.5</v>
      </c>
    </row>
    <row r="25" spans="1:9" s="10" customFormat="1" ht="12.75">
      <c r="A25" s="129" t="s">
        <v>29</v>
      </c>
      <c r="B25" s="35"/>
      <c r="C25" s="63"/>
      <c r="D25" s="63"/>
      <c r="E25" s="63">
        <v>30</v>
      </c>
      <c r="F25" s="76">
        <v>27</v>
      </c>
      <c r="G25" s="76">
        <v>24</v>
      </c>
      <c r="H25" s="130">
        <v>21</v>
      </c>
      <c r="I25" s="238"/>
    </row>
    <row r="26" spans="1:8" s="10" customFormat="1" ht="12.75">
      <c r="A26" s="129" t="s">
        <v>308</v>
      </c>
      <c r="B26" s="35"/>
      <c r="C26" s="63"/>
      <c r="D26" s="63"/>
      <c r="E26" s="63">
        <v>14</v>
      </c>
      <c r="F26" s="63">
        <v>14</v>
      </c>
      <c r="G26" s="63">
        <v>14</v>
      </c>
      <c r="H26" s="63">
        <v>14</v>
      </c>
    </row>
    <row r="27" spans="1:8" s="10" customFormat="1" ht="12.75">
      <c r="A27" s="129" t="s">
        <v>309</v>
      </c>
      <c r="B27" s="35"/>
      <c r="C27" s="63"/>
      <c r="D27" s="63"/>
      <c r="E27" s="63">
        <v>14</v>
      </c>
      <c r="F27" s="63">
        <v>14</v>
      </c>
      <c r="G27" s="63">
        <v>14</v>
      </c>
      <c r="H27" s="63">
        <v>14</v>
      </c>
    </row>
    <row r="28" spans="1:8" s="10" customFormat="1" ht="12.75">
      <c r="A28" s="129" t="s">
        <v>301</v>
      </c>
      <c r="B28" s="35"/>
      <c r="C28" s="63"/>
      <c r="D28" s="63"/>
      <c r="E28" s="63">
        <v>0.5</v>
      </c>
      <c r="F28" s="63">
        <v>0.5</v>
      </c>
      <c r="G28" s="63">
        <v>0.5</v>
      </c>
      <c r="H28" s="63">
        <v>0.5</v>
      </c>
    </row>
    <row r="29" spans="1:8" s="10" customFormat="1" ht="12.75">
      <c r="A29" s="129" t="s">
        <v>92</v>
      </c>
      <c r="B29" s="35"/>
      <c r="C29" s="63"/>
      <c r="D29" s="63"/>
      <c r="E29" s="63">
        <v>0.5</v>
      </c>
      <c r="F29" s="63">
        <v>0.5</v>
      </c>
      <c r="G29" s="63">
        <v>0.5</v>
      </c>
      <c r="H29" s="63">
        <v>0.5</v>
      </c>
    </row>
    <row r="30" spans="1:8" s="10" customFormat="1" ht="12.75">
      <c r="A30" s="129" t="s">
        <v>113</v>
      </c>
      <c r="B30" s="35"/>
      <c r="C30" s="63"/>
      <c r="D30" s="63"/>
      <c r="E30" s="63">
        <v>0.5</v>
      </c>
      <c r="F30" s="63">
        <v>0.5</v>
      </c>
      <c r="G30" s="63">
        <v>0.5</v>
      </c>
      <c r="H30" s="63">
        <v>0.5</v>
      </c>
    </row>
    <row r="31" spans="1:8" s="10" customFormat="1" ht="12.75">
      <c r="A31" s="129" t="s">
        <v>121</v>
      </c>
      <c r="B31" s="35"/>
      <c r="C31" s="63"/>
      <c r="D31" s="63"/>
      <c r="E31" s="63">
        <v>0.5</v>
      </c>
      <c r="F31" s="63">
        <v>0.5</v>
      </c>
      <c r="G31" s="63">
        <v>0.5</v>
      </c>
      <c r="H31" s="63">
        <v>0.5</v>
      </c>
    </row>
    <row r="32" spans="1:8" s="10" customFormat="1" ht="13.5" thickBot="1">
      <c r="A32" s="147" t="s">
        <v>114</v>
      </c>
      <c r="B32" s="148"/>
      <c r="C32" s="63"/>
      <c r="D32" s="63"/>
      <c r="E32" s="63">
        <v>0.2</v>
      </c>
      <c r="F32" s="63">
        <v>0.2</v>
      </c>
      <c r="G32" s="63">
        <v>0.2</v>
      </c>
      <c r="H32" s="63">
        <v>0.2</v>
      </c>
    </row>
    <row r="33" spans="1:8" s="10" customFormat="1" ht="18.75">
      <c r="A33" s="137" t="s">
        <v>48</v>
      </c>
      <c r="B33" s="50"/>
      <c r="C33" s="146"/>
      <c r="D33" s="146"/>
      <c r="E33" s="146">
        <v>2</v>
      </c>
      <c r="F33" s="146">
        <v>2</v>
      </c>
      <c r="G33" s="146">
        <v>2</v>
      </c>
      <c r="H33" s="146">
        <v>2</v>
      </c>
    </row>
    <row r="34" spans="1:8" s="10" customFormat="1" ht="12.75">
      <c r="A34" s="129" t="s">
        <v>49</v>
      </c>
      <c r="B34" s="35"/>
      <c r="C34" s="63"/>
      <c r="D34" s="63"/>
      <c r="E34" s="63">
        <v>2</v>
      </c>
      <c r="F34" s="63">
        <v>2</v>
      </c>
      <c r="G34" s="63">
        <v>2</v>
      </c>
      <c r="H34" s="63">
        <v>2</v>
      </c>
    </row>
    <row r="35" spans="1:8" s="10" customFormat="1" ht="12.75">
      <c r="A35" s="129" t="s">
        <v>34</v>
      </c>
      <c r="B35" s="35"/>
      <c r="C35" s="236"/>
      <c r="D35" s="236"/>
      <c r="E35" s="236">
        <v>2</v>
      </c>
      <c r="F35" s="236">
        <v>2</v>
      </c>
      <c r="G35" s="236">
        <v>2</v>
      </c>
      <c r="H35" s="236">
        <v>2</v>
      </c>
    </row>
    <row r="36" spans="1:8" s="10" customFormat="1" ht="12.75">
      <c r="A36" s="129" t="s">
        <v>35</v>
      </c>
      <c r="B36" s="35"/>
      <c r="C36" s="236"/>
      <c r="D36" s="236"/>
      <c r="E36" s="236">
        <v>2</v>
      </c>
      <c r="F36" s="236">
        <v>2</v>
      </c>
      <c r="G36" s="236">
        <v>2</v>
      </c>
      <c r="H36" s="236">
        <v>2</v>
      </c>
    </row>
    <row r="37" spans="1:8" s="10" customFormat="1" ht="12.75">
      <c r="A37" s="129" t="s">
        <v>36</v>
      </c>
      <c r="B37" s="35"/>
      <c r="C37" s="236"/>
      <c r="D37" s="236"/>
      <c r="E37" s="236">
        <v>2</v>
      </c>
      <c r="F37" s="236">
        <v>2</v>
      </c>
      <c r="G37" s="236">
        <v>2</v>
      </c>
      <c r="H37" s="236">
        <v>2</v>
      </c>
    </row>
    <row r="38" spans="1:8" s="10" customFormat="1" ht="12.75">
      <c r="A38" s="129" t="s">
        <v>50</v>
      </c>
      <c r="B38" s="35"/>
      <c r="C38" s="236"/>
      <c r="D38" s="236"/>
      <c r="E38" s="236">
        <v>2</v>
      </c>
      <c r="F38" s="236">
        <v>2</v>
      </c>
      <c r="G38" s="236">
        <v>2</v>
      </c>
      <c r="H38" s="236">
        <v>2</v>
      </c>
    </row>
    <row r="39" spans="1:8" s="10" customFormat="1" ht="12.75">
      <c r="A39" s="129" t="s">
        <v>51</v>
      </c>
      <c r="B39" s="35"/>
      <c r="C39" s="236"/>
      <c r="D39" s="236"/>
      <c r="E39" s="236">
        <v>2</v>
      </c>
      <c r="F39" s="236">
        <v>2</v>
      </c>
      <c r="G39" s="236">
        <v>2</v>
      </c>
      <c r="H39" s="236">
        <v>2</v>
      </c>
    </row>
    <row r="40" spans="1:8" s="10" customFormat="1" ht="12.75">
      <c r="A40" s="129" t="s">
        <v>52</v>
      </c>
      <c r="B40" s="35"/>
      <c r="C40" s="235"/>
      <c r="D40" s="235"/>
      <c r="E40" s="235">
        <v>2</v>
      </c>
      <c r="F40" s="235">
        <v>2</v>
      </c>
      <c r="G40" s="235">
        <v>2</v>
      </c>
      <c r="H40" s="235">
        <v>2</v>
      </c>
    </row>
    <row r="41" spans="1:8" s="10" customFormat="1" ht="12.75">
      <c r="A41" s="129" t="s">
        <v>45</v>
      </c>
      <c r="B41" s="35"/>
      <c r="C41" s="261"/>
      <c r="D41" s="261"/>
      <c r="E41" s="261">
        <v>2</v>
      </c>
      <c r="F41" s="261">
        <v>2</v>
      </c>
      <c r="G41" s="261">
        <v>2</v>
      </c>
      <c r="H41" s="261">
        <v>2</v>
      </c>
    </row>
    <row r="42" spans="1:8" s="10" customFormat="1" ht="12.75">
      <c r="A42" s="129" t="s">
        <v>53</v>
      </c>
      <c r="B42" s="35"/>
      <c r="C42" s="63"/>
      <c r="D42" s="63"/>
      <c r="E42" s="63">
        <v>2</v>
      </c>
      <c r="F42" s="63">
        <v>2</v>
      </c>
      <c r="G42" s="63">
        <v>2</v>
      </c>
      <c r="H42" s="63">
        <v>2</v>
      </c>
    </row>
    <row r="43" spans="1:8" s="10" customFormat="1" ht="12.75">
      <c r="A43" s="129" t="s">
        <v>54</v>
      </c>
      <c r="B43" s="35"/>
      <c r="C43" s="63"/>
      <c r="D43" s="63"/>
      <c r="E43" s="63">
        <v>2</v>
      </c>
      <c r="F43" s="63">
        <v>2</v>
      </c>
      <c r="G43" s="63">
        <v>2</v>
      </c>
      <c r="H43" s="63">
        <v>2</v>
      </c>
    </row>
    <row r="44" spans="1:8" s="10" customFormat="1" ht="12.75">
      <c r="A44" s="129" t="s">
        <v>55</v>
      </c>
      <c r="B44" s="35"/>
      <c r="C44" s="63"/>
      <c r="D44" s="63"/>
      <c r="E44" s="63">
        <v>2</v>
      </c>
      <c r="F44" s="63">
        <v>2</v>
      </c>
      <c r="G44" s="63">
        <v>2</v>
      </c>
      <c r="H44" s="63">
        <v>2</v>
      </c>
    </row>
    <row r="45" spans="1:8" s="10" customFormat="1" ht="12.75">
      <c r="A45" s="129" t="s">
        <v>46</v>
      </c>
      <c r="B45" s="35"/>
      <c r="C45" s="63"/>
      <c r="D45" s="63"/>
      <c r="E45" s="63">
        <v>2</v>
      </c>
      <c r="F45" s="63">
        <v>2</v>
      </c>
      <c r="G45" s="63">
        <v>2</v>
      </c>
      <c r="H45" s="63">
        <v>2</v>
      </c>
    </row>
    <row r="46" spans="1:8" s="10" customFormat="1" ht="12.75">
      <c r="A46" s="129" t="s">
        <v>39</v>
      </c>
      <c r="B46" s="35"/>
      <c r="C46" s="63"/>
      <c r="D46" s="63"/>
      <c r="E46" s="63">
        <v>2</v>
      </c>
      <c r="F46" s="63">
        <v>2</v>
      </c>
      <c r="G46" s="63">
        <v>2</v>
      </c>
      <c r="H46" s="63">
        <v>2</v>
      </c>
    </row>
    <row r="47" spans="1:8" s="10" customFormat="1" ht="12.75">
      <c r="A47" s="129" t="s">
        <v>56</v>
      </c>
      <c r="B47" s="35"/>
      <c r="C47" s="236"/>
      <c r="D47" s="236"/>
      <c r="E47" s="236">
        <v>2</v>
      </c>
      <c r="F47" s="236">
        <v>2</v>
      </c>
      <c r="G47" s="236">
        <v>2</v>
      </c>
      <c r="H47" s="236">
        <v>2</v>
      </c>
    </row>
    <row r="48" spans="1:8" s="10" customFormat="1" ht="27" customHeight="1">
      <c r="A48" s="131"/>
      <c r="B48" s="35" t="s">
        <v>7</v>
      </c>
      <c r="C48" s="262"/>
      <c r="D48" s="262"/>
      <c r="E48" s="262">
        <v>0.91</v>
      </c>
      <c r="F48" s="262">
        <v>0.91</v>
      </c>
      <c r="G48" s="262">
        <v>0.91</v>
      </c>
      <c r="H48" s="262">
        <v>0.91</v>
      </c>
    </row>
    <row r="49" spans="1:8" s="11" customFormat="1" ht="24">
      <c r="A49" s="132" t="s">
        <v>57</v>
      </c>
      <c r="B49" s="26"/>
      <c r="C49" s="26"/>
      <c r="D49" s="26"/>
      <c r="E49" s="26"/>
      <c r="F49" s="26"/>
      <c r="G49" s="26"/>
      <c r="H49" s="133"/>
    </row>
    <row r="50" spans="1:8" s="11" customFormat="1" ht="24.75" thickBot="1">
      <c r="A50" s="134" t="s">
        <v>58</v>
      </c>
      <c r="B50" s="135"/>
      <c r="C50" s="135"/>
      <c r="D50" s="135"/>
      <c r="E50" s="135"/>
      <c r="F50" s="135"/>
      <c r="G50" s="135"/>
      <c r="H50" s="136"/>
    </row>
    <row r="51" spans="1:8" s="11" customFormat="1" ht="12" customHeight="1">
      <c r="A51" s="27"/>
      <c r="B51" s="28"/>
      <c r="C51" s="28"/>
      <c r="D51" s="28"/>
      <c r="E51" s="28"/>
      <c r="F51" s="28"/>
      <c r="G51" s="28"/>
      <c r="H51" s="28"/>
    </row>
    <row r="53" spans="2:4" ht="15">
      <c r="B53" s="2" t="str">
        <f>'2.3'!A38</f>
        <v>Директор ООО "Архсвет"</v>
      </c>
      <c r="D53" s="2" t="str">
        <f>'2.3'!C38</f>
        <v>С.В.Истомин</v>
      </c>
    </row>
  </sheetData>
  <sheetProtection/>
  <mergeCells count="1">
    <mergeCell ref="B5:H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I20"/>
  <sheetViews>
    <sheetView view="pageBreakPreview" zoomScaleSheetLayoutView="100" zoomScalePageLayoutView="0" workbookViewId="0" topLeftCell="A13">
      <selection activeCell="D18" sqref="D18"/>
    </sheetView>
  </sheetViews>
  <sheetFormatPr defaultColWidth="9.00390625" defaultRowHeight="12.75"/>
  <cols>
    <col min="1" max="1" width="5.25390625" style="149" customWidth="1"/>
    <col min="2" max="2" width="5.00390625" style="149" customWidth="1"/>
    <col min="3" max="3" width="70.00390625" style="149" customWidth="1"/>
    <col min="4" max="4" width="15.625" style="149" customWidth="1"/>
    <col min="5" max="6" width="9.125" style="149" customWidth="1"/>
    <col min="7" max="7" width="10.75390625" style="149" customWidth="1"/>
    <col min="8" max="8" width="4.875" style="149" customWidth="1"/>
    <col min="9" max="16384" width="9.125" style="149" customWidth="1"/>
  </cols>
  <sheetData>
    <row r="2" spans="4:6" ht="12.75">
      <c r="D2" s="5" t="s">
        <v>274</v>
      </c>
      <c r="E2" s="5"/>
      <c r="F2" s="5"/>
    </row>
    <row r="3" spans="4:6" ht="12.75">
      <c r="D3" s="5" t="s">
        <v>15</v>
      </c>
      <c r="E3" s="5"/>
      <c r="F3" s="5"/>
    </row>
    <row r="4" spans="4:6" ht="12.75">
      <c r="D4" s="5" t="s">
        <v>16</v>
      </c>
      <c r="E4" s="5"/>
      <c r="F4" s="5"/>
    </row>
    <row r="5" spans="4:6" ht="12.75">
      <c r="D5" s="5" t="s">
        <v>17</v>
      </c>
      <c r="E5" s="11"/>
      <c r="F5" s="11"/>
    </row>
    <row r="6" spans="4:6" ht="12.75">
      <c r="D6" s="5" t="s">
        <v>18</v>
      </c>
      <c r="E6" s="11"/>
      <c r="F6" s="11"/>
    </row>
    <row r="7" spans="4:6" ht="12.75">
      <c r="D7" s="5" t="s">
        <v>19</v>
      </c>
      <c r="E7" s="11"/>
      <c r="F7" s="11"/>
    </row>
    <row r="8" spans="7:9" ht="12.75">
      <c r="G8" s="5"/>
      <c r="H8" s="11"/>
      <c r="I8" s="11"/>
    </row>
    <row r="9" spans="3:9" ht="12.75">
      <c r="C9" s="327" t="s">
        <v>70</v>
      </c>
      <c r="D9" s="327"/>
      <c r="G9" s="5"/>
      <c r="H9" s="11"/>
      <c r="I9" s="11"/>
    </row>
    <row r="10" spans="3:9" ht="43.5" customHeight="1">
      <c r="C10" s="326" t="s">
        <v>276</v>
      </c>
      <c r="D10" s="327"/>
      <c r="G10" s="5"/>
      <c r="H10" s="11"/>
      <c r="I10" s="11"/>
    </row>
    <row r="12" spans="2:4" ht="33.75" customHeight="1">
      <c r="B12" s="326" t="s">
        <v>310</v>
      </c>
      <c r="C12" s="327"/>
      <c r="D12" s="327"/>
    </row>
    <row r="13" spans="2:4" ht="17.25" customHeight="1">
      <c r="B13" s="327" t="s">
        <v>300</v>
      </c>
      <c r="C13" s="327"/>
      <c r="D13" s="327"/>
    </row>
    <row r="14" spans="2:4" ht="18.75" customHeight="1" thickBot="1">
      <c r="B14" s="328" t="s">
        <v>9</v>
      </c>
      <c r="C14" s="328"/>
      <c r="D14" s="328"/>
    </row>
    <row r="15" spans="2:4" ht="45" customHeight="1" thickBot="1">
      <c r="B15" s="112" t="s">
        <v>8</v>
      </c>
      <c r="C15" s="113" t="s">
        <v>21</v>
      </c>
      <c r="D15" s="114" t="s">
        <v>10</v>
      </c>
    </row>
    <row r="16" spans="2:4" ht="75">
      <c r="B16" s="109" t="s">
        <v>89</v>
      </c>
      <c r="C16" s="110" t="s">
        <v>311</v>
      </c>
      <c r="D16" s="111" t="s">
        <v>350</v>
      </c>
    </row>
    <row r="17" spans="2:4" ht="90">
      <c r="B17" s="104" t="s">
        <v>91</v>
      </c>
      <c r="C17" s="98" t="s">
        <v>312</v>
      </c>
      <c r="D17" s="105" t="s">
        <v>350</v>
      </c>
    </row>
    <row r="18" spans="2:4" ht="30.75" thickBot="1">
      <c r="B18" s="106" t="s">
        <v>95</v>
      </c>
      <c r="C18" s="107" t="s">
        <v>313</v>
      </c>
      <c r="D18" s="108" t="s">
        <v>350</v>
      </c>
    </row>
    <row r="20" spans="3:5" ht="15.75">
      <c r="C20" s="103"/>
      <c r="D20" s="103"/>
      <c r="E20" s="92"/>
    </row>
  </sheetData>
  <sheetProtection/>
  <mergeCells count="5">
    <mergeCell ref="B12:D12"/>
    <mergeCell ref="B14:D14"/>
    <mergeCell ref="B13:D13"/>
    <mergeCell ref="C9:D9"/>
    <mergeCell ref="C10:D10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Samsung</cp:lastModifiedBy>
  <cp:lastPrinted>2016-03-28T07:00:24Z</cp:lastPrinted>
  <dcterms:created xsi:type="dcterms:W3CDTF">2008-10-01T13:21:49Z</dcterms:created>
  <dcterms:modified xsi:type="dcterms:W3CDTF">2017-02-21T08:47:41Z</dcterms:modified>
  <cp:category/>
  <cp:version/>
  <cp:contentType/>
  <cp:contentStatus/>
</cp:coreProperties>
</file>